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<sst xmlns="http://schemas.openxmlformats.org/spreadsheetml/2006/main" count="312" uniqueCount="127">
  <si>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9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</si>
  <si>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</si>
  <si>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</si>
  <si>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</si>
  <si>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</si>
  <si>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</si>
  <si>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</si>
  <si>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</si>
  <si>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</si>
  <si>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</si>
  <si>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</si>
  <si>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</si>
  <si>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</si>
  <si>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</si>
  <si>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</si>
  <si>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</si>
  <si>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</si>
  <si>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</si>
  <si>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</si>
  <si>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</si>
  <si>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</si>
  <si>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</si>
  <si>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</si>
  <si>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</si>
  <si>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</si>
  <si>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</si>
  <si>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</si>
  <si>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</si>
  <si>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</si>
  <si>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</si>
  <si>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</si>
  <si>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</si>
  <si>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苏CJD623</t>
  </si>
  <si>
    <t>刘兆彬</t>
  </si>
  <si>
    <t>汤计丰</t>
  </si>
  <si>
    <t>庄团结</t>
  </si>
  <si>
    <t>退货</t>
  </si>
  <si>
    <t>河砂</t>
  </si>
  <si>
    <t>中粗砂</t>
  </si>
  <si>
    <t>刘会良</t>
  </si>
  <si>
    <t>杜娥娥</t>
  </si>
  <si>
    <t>含泥量超标，退货</t>
  </si>
  <si>
    <t>鲁Q338AA</t>
  </si>
  <si>
    <t>冯波</t>
  </si>
  <si>
    <t>王磊</t>
  </si>
  <si>
    <t>李海洋</t>
  </si>
  <si>
    <t>WIN0050115</t>
  </si>
  <si>
    <t>石子</t>
  </si>
  <si>
    <t>1-2#</t>
  </si>
  <si>
    <t>良好</t>
  </si>
  <si>
    <t>鲁Q515BZ</t>
  </si>
  <si>
    <t>郭方猛</t>
  </si>
  <si>
    <t>鲁Q188BD</t>
  </si>
  <si>
    <t>戴春宇</t>
  </si>
  <si>
    <t>谭常来</t>
  </si>
  <si>
    <t>陈金芳</t>
  </si>
  <si>
    <t>鲁Q502BY</t>
  </si>
  <si>
    <t>王戈义</t>
  </si>
  <si>
    <t>鲁Q562BG</t>
  </si>
  <si>
    <t>郑嘉雷</t>
  </si>
  <si>
    <t>丁庆余</t>
  </si>
  <si>
    <t>WIN0050113</t>
  </si>
  <si>
    <t>含碎石</t>
  </si>
  <si>
    <t>鲁Q932BR</t>
  </si>
  <si>
    <t>丁宝利</t>
  </si>
  <si>
    <t>张吉成</t>
  </si>
  <si>
    <t>WIN0050114</t>
  </si>
  <si>
    <t>鲁Q905BU</t>
  </si>
  <si>
    <t>宋家轮</t>
  </si>
  <si>
    <t>鲁Q611BY</t>
  </si>
  <si>
    <t>周磊</t>
  </si>
  <si>
    <t>李凤</t>
  </si>
  <si>
    <t>鲁Q577AX</t>
  </si>
  <si>
    <t>韩红</t>
  </si>
  <si>
    <t>曹庆杰</t>
  </si>
  <si>
    <t>杨家辉</t>
  </si>
  <si>
    <t>李彤彤</t>
  </si>
  <si>
    <t>鲁Q673AX</t>
  </si>
  <si>
    <t>冯英武</t>
  </si>
  <si>
    <t>宋佳伦</t>
  </si>
  <si>
    <t>鲁Q233AA</t>
  </si>
  <si>
    <t>彭兆</t>
  </si>
  <si>
    <t>苏C1T837</t>
  </si>
  <si>
    <t>吴云龙</t>
  </si>
  <si>
    <t>苏C1T507</t>
  </si>
  <si>
    <t>祁建辉</t>
  </si>
  <si>
    <t>合计</t>
  </si>
  <si>
    <t xml:space="preserve">收料登记表填报
日期    2019年 4 月 09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</si>
  <si>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</si>
  <si>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</si>
  <si>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</si>
  <si>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</si>
  <si>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</si>
  <si>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</si>
  <si>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</si>
  <si>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</si>
  <si>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</si>
  <si>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</si>
  <si>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鲁RN9829</t>
  </si>
  <si>
    <t>魏翔远</t>
  </si>
  <si>
    <t>英良运输</t>
  </si>
  <si>
    <t>012905</t>
  </si>
  <si>
    <t>机制沙</t>
  </si>
  <si>
    <t>中粗</t>
  </si>
  <si>
    <t>0.1T</t>
  </si>
  <si>
    <t>冯海英</t>
  </si>
  <si>
    <t>聂恒光</t>
  </si>
  <si>
    <t>鲁RM2498</t>
  </si>
  <si>
    <t>魏庆如</t>
  </si>
  <si>
    <t>崔保东</t>
  </si>
  <si>
    <t>012906</t>
  </si>
  <si>
    <t>鲁RM6981</t>
  </si>
  <si>
    <t>黄国栋</t>
  </si>
  <si>
    <t>012907</t>
  </si>
  <si>
    <t>鲁JA0033</t>
  </si>
  <si>
    <t>赵才刚</t>
  </si>
  <si>
    <t>012908</t>
  </si>
  <si>
    <t>195线材</t>
  </si>
  <si>
    <t>6.5#</t>
  </si>
  <si>
    <t>苏G7869E</t>
  </si>
  <si>
    <t>仲济领</t>
  </si>
  <si>
    <t>012909</t>
  </si>
  <si>
    <t>钢棒</t>
  </si>
  <si>
    <t>&amp;10.7</t>
  </si>
  <si>
    <t>012910</t>
  </si>
  <si>
    <t>&amp;9.0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</si>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</sst>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h:mm;@"/>
    <numFmt numFmtId="177" formatCode="0.00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8" borderId="13" applyNumberFormat="0" applyAlignment="0" applyProtection="0">
      <alignment vertical="center"/>
    </xf>
    <xf numFmtId="0" fontId="28" fillId="28" borderId="9" applyNumberFormat="0" applyAlignment="0" applyProtection="0">
      <alignment vertical="center"/>
    </xf>
    <xf numFmtId="0" fontId="26" fillId="27" borderId="12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6"/>
  <sheetViews>
    <sheetView workbookViewId="0">
      <selection activeCell="W25" sqref="W25"/>
    </sheetView>
  </sheetViews>
  <sheetFormatPr defaultColWidth="9" defaultRowHeight="13.5"/>
  <cols>
    <col min="1" max="1" width="7.25" style="4" customWidth="1"/>
    <col min="2" max="2" width="9.25" style="48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hidden="1" customWidth="1"/>
    <col min="13" max="14" width="8" style="4" hidden="1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50" customWidth="1"/>
    <col min="23" max="23" width="10.875" style="51" customWidth="1"/>
    <col min="24" max="24" width="12.875" style="50" customWidth="1"/>
    <col min="25" max="25" width="7.125" style="4" customWidth="1"/>
    <col min="26" max="26" width="22.375" style="4" customWidth="1"/>
    <col min="27" max="27" width="23.875" customWidth="1"/>
    <col min="28" max="30" width="9" style="44"/>
    <col min="31" max="31" width="12.625" style="44"/>
    <col min="32" max="46" width="9" style="44"/>
    <col min="47" max="47" width="9.375" style="44"/>
    <col min="48" max="67" width="9" style="44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6"/>
      <c r="P1" s="52"/>
      <c r="Q1" s="76"/>
      <c r="R1" s="52"/>
      <c r="S1" s="52"/>
      <c r="T1" s="52"/>
      <c r="U1" s="52"/>
      <c r="V1" s="76"/>
      <c r="W1" s="77"/>
      <c r="X1" s="76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7"/>
      <c r="P2" s="55"/>
      <c r="Q2" s="78"/>
      <c r="R2" s="55"/>
      <c r="S2" s="55"/>
      <c r="T2" s="55"/>
      <c r="U2" s="55"/>
      <c r="V2" s="78"/>
      <c r="W2" s="79"/>
      <c r="X2" s="78"/>
    </row>
    <row r="3" s="45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68"/>
      <c r="K3" s="68"/>
      <c r="L3" s="68"/>
      <c r="M3" s="68"/>
      <c r="N3" s="69"/>
      <c r="O3" s="68"/>
      <c r="P3" s="70"/>
      <c r="Q3" s="68"/>
      <c r="R3" s="68"/>
      <c r="S3" s="68"/>
      <c r="T3" s="80"/>
      <c r="U3" s="81" t="s">
        <v>6</v>
      </c>
      <c r="V3" s="82"/>
      <c r="W3" s="81"/>
      <c r="X3" s="31" t="s">
        <v>7</v>
      </c>
      <c r="Y3" s="58" t="s">
        <v>8</v>
      </c>
      <c r="Z3" s="31" t="s">
        <v>9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</row>
    <row r="4" s="46" customFormat="1" ht="29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1" t="s">
        <v>22</v>
      </c>
      <c r="O4" s="58" t="s">
        <v>23</v>
      </c>
      <c r="P4" s="72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2" t="s">
        <v>29</v>
      </c>
      <c r="V4" s="83" t="s">
        <v>30</v>
      </c>
      <c r="W4" s="72" t="s">
        <v>31</v>
      </c>
      <c r="X4" s="58"/>
      <c r="Y4" s="87"/>
      <c r="Z4" s="5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</row>
    <row r="5" s="47" customFormat="1" ht="21.75" customHeight="1" spans="1:26">
      <c r="A5" s="61">
        <v>1</v>
      </c>
      <c r="B5" s="62">
        <v>0.331944444444444</v>
      </c>
      <c r="C5" s="63" t="s">
        <v>32</v>
      </c>
      <c r="D5" s="61" t="s">
        <v>33</v>
      </c>
      <c r="E5" s="61" t="s">
        <v>34</v>
      </c>
      <c r="F5" s="61">
        <v>13621863868</v>
      </c>
      <c r="G5" s="64" t="s">
        <v>35</v>
      </c>
      <c r="H5" s="61" t="s">
        <v>36</v>
      </c>
      <c r="I5" s="61"/>
      <c r="J5" s="64" t="s">
        <v>37</v>
      </c>
      <c r="K5" s="64" t="s">
        <v>38</v>
      </c>
      <c r="L5" s="73"/>
      <c r="M5" s="61"/>
      <c r="N5" s="61"/>
      <c r="O5" s="61"/>
      <c r="P5" s="61">
        <v>3.6</v>
      </c>
      <c r="Q5" s="61"/>
      <c r="R5" s="61"/>
      <c r="S5" s="61"/>
      <c r="T5" s="61"/>
      <c r="U5" s="61"/>
      <c r="V5" s="61"/>
      <c r="W5" s="61"/>
      <c r="X5" s="61" t="s">
        <v>39</v>
      </c>
      <c r="Y5" s="61" t="s">
        <v>40</v>
      </c>
      <c r="Z5" s="61" t="s">
        <v>41</v>
      </c>
    </row>
    <row r="6" s="47" customFormat="1" ht="21.75" customHeight="1" spans="1:26">
      <c r="A6" s="61">
        <v>2</v>
      </c>
      <c r="B6" s="62">
        <v>0.564583333333333</v>
      </c>
      <c r="C6" s="63" t="s">
        <v>42</v>
      </c>
      <c r="D6" s="61" t="s">
        <v>43</v>
      </c>
      <c r="E6" s="61" t="s">
        <v>44</v>
      </c>
      <c r="F6" s="61">
        <v>15351691234</v>
      </c>
      <c r="G6" s="64" t="s">
        <v>45</v>
      </c>
      <c r="H6" s="61">
        <v>12701</v>
      </c>
      <c r="I6" s="64" t="s">
        <v>46</v>
      </c>
      <c r="J6" s="64" t="s">
        <v>47</v>
      </c>
      <c r="K6" s="74" t="s">
        <v>48</v>
      </c>
      <c r="L6" s="73">
        <v>101.7</v>
      </c>
      <c r="M6" s="61">
        <v>23.28</v>
      </c>
      <c r="N6" s="61">
        <v>78.42</v>
      </c>
      <c r="O6" s="61"/>
      <c r="P6" s="61"/>
      <c r="Q6" s="61"/>
      <c r="R6" s="61" t="s">
        <v>49</v>
      </c>
      <c r="S6" s="61">
        <v>7</v>
      </c>
      <c r="T6" s="61">
        <v>0.52</v>
      </c>
      <c r="U6" s="61">
        <v>77.9</v>
      </c>
      <c r="V6" s="61">
        <v>98</v>
      </c>
      <c r="W6" s="61">
        <f t="shared" ref="W6:W23" si="0">U6*V6</f>
        <v>7634.2</v>
      </c>
      <c r="X6" s="61" t="s">
        <v>39</v>
      </c>
      <c r="Y6" s="61" t="s">
        <v>40</v>
      </c>
      <c r="Z6" s="61"/>
    </row>
    <row r="7" s="47" customFormat="1" ht="21.75" customHeight="1" spans="1:26">
      <c r="A7" s="61">
        <v>3</v>
      </c>
      <c r="B7" s="62">
        <v>0.568055555555556</v>
      </c>
      <c r="C7" s="64" t="s">
        <v>50</v>
      </c>
      <c r="D7" s="64" t="s">
        <v>43</v>
      </c>
      <c r="E7" s="61" t="s">
        <v>51</v>
      </c>
      <c r="F7" s="61">
        <v>13813273822</v>
      </c>
      <c r="G7" s="64" t="s">
        <v>45</v>
      </c>
      <c r="H7" s="61">
        <v>12702</v>
      </c>
      <c r="I7" s="64" t="s">
        <v>46</v>
      </c>
      <c r="J7" s="64" t="s">
        <v>47</v>
      </c>
      <c r="K7" s="74" t="s">
        <v>48</v>
      </c>
      <c r="L7" s="73">
        <v>108.68</v>
      </c>
      <c r="M7" s="61">
        <v>26.62</v>
      </c>
      <c r="N7" s="61">
        <v>82.06</v>
      </c>
      <c r="O7" s="61"/>
      <c r="P7" s="61"/>
      <c r="Q7" s="61"/>
      <c r="R7" s="61" t="s">
        <v>49</v>
      </c>
      <c r="S7" s="61">
        <v>7</v>
      </c>
      <c r="T7" s="61">
        <v>0.56</v>
      </c>
      <c r="U7" s="61">
        <v>81.5</v>
      </c>
      <c r="V7" s="61">
        <v>98</v>
      </c>
      <c r="W7" s="61">
        <f t="shared" si="0"/>
        <v>7987</v>
      </c>
      <c r="X7" s="61" t="s">
        <v>39</v>
      </c>
      <c r="Y7" s="61" t="s">
        <v>40</v>
      </c>
      <c r="Z7" s="61"/>
    </row>
    <row r="8" s="47" customFormat="1" ht="21.75" customHeight="1" spans="1:26">
      <c r="A8" s="61">
        <v>4</v>
      </c>
      <c r="B8" s="62">
        <v>0.600694444444444</v>
      </c>
      <c r="C8" s="64" t="s">
        <v>52</v>
      </c>
      <c r="D8" s="64" t="s">
        <v>53</v>
      </c>
      <c r="E8" s="64" t="s">
        <v>54</v>
      </c>
      <c r="F8" s="64">
        <v>15852103716</v>
      </c>
      <c r="G8" s="64" t="s">
        <v>45</v>
      </c>
      <c r="H8" s="61">
        <v>12703</v>
      </c>
      <c r="I8" s="64" t="s">
        <v>46</v>
      </c>
      <c r="J8" s="64" t="s">
        <v>47</v>
      </c>
      <c r="K8" s="74" t="s">
        <v>48</v>
      </c>
      <c r="L8" s="73">
        <v>82.32</v>
      </c>
      <c r="M8" s="61">
        <v>19.44</v>
      </c>
      <c r="N8" s="61">
        <v>62.88</v>
      </c>
      <c r="O8" s="61"/>
      <c r="P8" s="61"/>
      <c r="Q8" s="61"/>
      <c r="R8" s="61" t="s">
        <v>49</v>
      </c>
      <c r="S8" s="61">
        <v>7</v>
      </c>
      <c r="T8" s="61">
        <v>0.58</v>
      </c>
      <c r="U8" s="61">
        <v>62.3</v>
      </c>
      <c r="V8" s="61">
        <v>98</v>
      </c>
      <c r="W8" s="61">
        <f t="shared" si="0"/>
        <v>6105.4</v>
      </c>
      <c r="X8" s="61" t="s">
        <v>55</v>
      </c>
      <c r="Y8" s="61" t="s">
        <v>40</v>
      </c>
      <c r="Z8" s="61"/>
    </row>
    <row r="9" s="47" customFormat="1" ht="21.75" customHeight="1" spans="1:26">
      <c r="A9" s="61">
        <v>5</v>
      </c>
      <c r="B9" s="62">
        <v>0.602777777777778</v>
      </c>
      <c r="C9" s="63" t="s">
        <v>56</v>
      </c>
      <c r="D9" s="64" t="s">
        <v>53</v>
      </c>
      <c r="E9" s="61" t="s">
        <v>57</v>
      </c>
      <c r="F9" s="61">
        <v>15152016113</v>
      </c>
      <c r="G9" s="64" t="s">
        <v>45</v>
      </c>
      <c r="H9" s="61">
        <v>12704</v>
      </c>
      <c r="I9" s="64" t="s">
        <v>46</v>
      </c>
      <c r="J9" s="64" t="s">
        <v>47</v>
      </c>
      <c r="K9" s="74" t="s">
        <v>48</v>
      </c>
      <c r="L9" s="73">
        <v>75.48</v>
      </c>
      <c r="M9" s="61">
        <v>18.64</v>
      </c>
      <c r="N9" s="61">
        <v>56.84</v>
      </c>
      <c r="O9" s="61"/>
      <c r="P9" s="61"/>
      <c r="Q9" s="61"/>
      <c r="R9" s="61" t="s">
        <v>49</v>
      </c>
      <c r="S9" s="61">
        <v>7</v>
      </c>
      <c r="T9" s="61">
        <v>0.54</v>
      </c>
      <c r="U9" s="61">
        <v>56.3</v>
      </c>
      <c r="V9" s="61">
        <v>98</v>
      </c>
      <c r="W9" s="61">
        <f t="shared" si="0"/>
        <v>5517.4</v>
      </c>
      <c r="X9" s="61" t="s">
        <v>55</v>
      </c>
      <c r="Y9" s="61" t="s">
        <v>40</v>
      </c>
      <c r="Z9" s="61"/>
    </row>
    <row r="10" s="47" customFormat="1" ht="21.75" customHeight="1" spans="1:26">
      <c r="A10" s="61">
        <v>6</v>
      </c>
      <c r="B10" s="62">
        <v>0.6125</v>
      </c>
      <c r="C10" s="62" t="s">
        <v>58</v>
      </c>
      <c r="D10" s="64" t="s">
        <v>53</v>
      </c>
      <c r="E10" s="61" t="s">
        <v>59</v>
      </c>
      <c r="F10" s="61">
        <v>15862121767</v>
      </c>
      <c r="G10" s="64" t="s">
        <v>60</v>
      </c>
      <c r="H10" s="64">
        <v>12705</v>
      </c>
      <c r="I10" s="64" t="s">
        <v>61</v>
      </c>
      <c r="J10" s="64" t="s">
        <v>47</v>
      </c>
      <c r="K10" s="74" t="s">
        <v>48</v>
      </c>
      <c r="L10" s="73">
        <v>105.04</v>
      </c>
      <c r="M10" s="61">
        <v>23.2</v>
      </c>
      <c r="N10" s="61">
        <v>81.84</v>
      </c>
      <c r="O10" s="61"/>
      <c r="P10" s="61"/>
      <c r="Q10" s="61"/>
      <c r="R10" s="61" t="s">
        <v>62</v>
      </c>
      <c r="S10" s="61">
        <v>8</v>
      </c>
      <c r="T10" s="61">
        <v>2.04</v>
      </c>
      <c r="U10" s="61">
        <v>79.8</v>
      </c>
      <c r="V10" s="61">
        <v>98</v>
      </c>
      <c r="W10" s="61">
        <f t="shared" si="0"/>
        <v>7820.4</v>
      </c>
      <c r="X10" s="61" t="s">
        <v>55</v>
      </c>
      <c r="Y10" s="61" t="s">
        <v>40</v>
      </c>
      <c r="Z10" s="61"/>
    </row>
    <row r="11" s="47" customFormat="1" ht="21.75" customHeight="1" spans="1:26">
      <c r="A11" s="61">
        <v>7</v>
      </c>
      <c r="B11" s="62">
        <v>0.632638888888889</v>
      </c>
      <c r="C11" s="63" t="s">
        <v>63</v>
      </c>
      <c r="D11" s="64" t="s">
        <v>64</v>
      </c>
      <c r="E11" s="64" t="s">
        <v>65</v>
      </c>
      <c r="F11" s="64">
        <v>13864917051</v>
      </c>
      <c r="G11" s="64" t="s">
        <v>64</v>
      </c>
      <c r="H11" s="61">
        <v>12706</v>
      </c>
      <c r="I11" s="64" t="s">
        <v>66</v>
      </c>
      <c r="J11" s="64" t="s">
        <v>47</v>
      </c>
      <c r="K11" s="74" t="s">
        <v>48</v>
      </c>
      <c r="L11" s="73">
        <v>59.74</v>
      </c>
      <c r="M11" s="61">
        <v>17.08</v>
      </c>
      <c r="N11" s="61">
        <v>42.66</v>
      </c>
      <c r="O11" s="61"/>
      <c r="P11" s="61"/>
      <c r="Q11" s="61"/>
      <c r="R11" s="61" t="s">
        <v>49</v>
      </c>
      <c r="S11" s="61">
        <v>7</v>
      </c>
      <c r="T11" s="61">
        <v>0.56</v>
      </c>
      <c r="U11" s="61">
        <v>42.1</v>
      </c>
      <c r="V11" s="61">
        <v>98</v>
      </c>
      <c r="W11" s="61">
        <f t="shared" si="0"/>
        <v>4125.8</v>
      </c>
      <c r="X11" s="61" t="s">
        <v>55</v>
      </c>
      <c r="Y11" s="61" t="s">
        <v>40</v>
      </c>
      <c r="Z11" s="61"/>
    </row>
    <row r="12" s="47" customFormat="1" ht="21.75" customHeight="1" spans="1:26">
      <c r="A12" s="61">
        <v>8</v>
      </c>
      <c r="B12" s="62">
        <v>0.635416666666667</v>
      </c>
      <c r="C12" s="63" t="s">
        <v>67</v>
      </c>
      <c r="D12" s="64" t="s">
        <v>64</v>
      </c>
      <c r="E12" s="64" t="s">
        <v>68</v>
      </c>
      <c r="F12" s="64">
        <v>15266695067</v>
      </c>
      <c r="G12" s="64" t="s">
        <v>64</v>
      </c>
      <c r="H12" s="61">
        <v>12707</v>
      </c>
      <c r="I12" s="64" t="s">
        <v>66</v>
      </c>
      <c r="J12" s="64" t="s">
        <v>47</v>
      </c>
      <c r="K12" s="74" t="s">
        <v>48</v>
      </c>
      <c r="L12" s="73">
        <v>58.5</v>
      </c>
      <c r="M12" s="61">
        <v>17.36</v>
      </c>
      <c r="N12" s="61">
        <v>41.14</v>
      </c>
      <c r="O12" s="61"/>
      <c r="P12" s="61"/>
      <c r="Q12" s="61"/>
      <c r="R12" s="61" t="s">
        <v>49</v>
      </c>
      <c r="S12" s="61">
        <v>7</v>
      </c>
      <c r="T12" s="61">
        <v>0.54</v>
      </c>
      <c r="U12" s="61">
        <v>40.6</v>
      </c>
      <c r="V12" s="61">
        <v>98</v>
      </c>
      <c r="W12" s="61">
        <f t="shared" si="0"/>
        <v>3978.8</v>
      </c>
      <c r="X12" s="61" t="s">
        <v>55</v>
      </c>
      <c r="Y12" s="61" t="s">
        <v>40</v>
      </c>
      <c r="Z12" s="61"/>
    </row>
    <row r="13" s="47" customFormat="1" ht="21.75" customHeight="1" spans="1:26">
      <c r="A13" s="61">
        <v>9</v>
      </c>
      <c r="B13" s="62">
        <v>0.659722222222222</v>
      </c>
      <c r="C13" s="61" t="s">
        <v>69</v>
      </c>
      <c r="D13" s="61" t="s">
        <v>70</v>
      </c>
      <c r="E13" s="61" t="s">
        <v>70</v>
      </c>
      <c r="F13" s="61">
        <v>13776756667</v>
      </c>
      <c r="G13" s="64" t="s">
        <v>45</v>
      </c>
      <c r="H13" s="61">
        <v>12708</v>
      </c>
      <c r="I13" s="64" t="s">
        <v>46</v>
      </c>
      <c r="J13" s="64" t="s">
        <v>47</v>
      </c>
      <c r="K13" s="74" t="s">
        <v>48</v>
      </c>
      <c r="L13" s="73">
        <v>88.22</v>
      </c>
      <c r="M13" s="61">
        <v>17.82</v>
      </c>
      <c r="N13" s="61">
        <v>70.4</v>
      </c>
      <c r="O13" s="61"/>
      <c r="P13" s="61"/>
      <c r="Q13" s="61"/>
      <c r="R13" s="61" t="s">
        <v>49</v>
      </c>
      <c r="S13" s="61">
        <v>7</v>
      </c>
      <c r="T13" s="61">
        <v>0.5</v>
      </c>
      <c r="U13" s="61">
        <v>69.9</v>
      </c>
      <c r="V13" s="61">
        <v>98</v>
      </c>
      <c r="W13" s="61">
        <f t="shared" si="0"/>
        <v>6850.2</v>
      </c>
      <c r="X13" s="61" t="s">
        <v>71</v>
      </c>
      <c r="Y13" s="61" t="s">
        <v>40</v>
      </c>
      <c r="Z13" s="61"/>
    </row>
    <row r="14" s="47" customFormat="1" ht="21.75" customHeight="1" spans="1:26">
      <c r="A14" s="61">
        <v>10</v>
      </c>
      <c r="B14" s="62">
        <v>0.752083333333333</v>
      </c>
      <c r="C14" s="61" t="s">
        <v>72</v>
      </c>
      <c r="D14" s="61" t="s">
        <v>73</v>
      </c>
      <c r="E14" s="61" t="s">
        <v>74</v>
      </c>
      <c r="F14" s="61">
        <v>13815377665</v>
      </c>
      <c r="G14" s="64" t="s">
        <v>60</v>
      </c>
      <c r="H14" s="64">
        <v>12709</v>
      </c>
      <c r="I14" s="64" t="s">
        <v>61</v>
      </c>
      <c r="J14" s="64" t="s">
        <v>47</v>
      </c>
      <c r="K14" s="74" t="s">
        <v>48</v>
      </c>
      <c r="L14" s="73">
        <v>76.5</v>
      </c>
      <c r="M14" s="61">
        <v>19.28</v>
      </c>
      <c r="N14" s="61">
        <v>57.22</v>
      </c>
      <c r="O14" s="61"/>
      <c r="P14" s="61"/>
      <c r="Q14" s="61"/>
      <c r="R14" s="61" t="s">
        <v>49</v>
      </c>
      <c r="S14" s="61">
        <v>7</v>
      </c>
      <c r="T14" s="61">
        <v>1.02</v>
      </c>
      <c r="U14" s="61">
        <v>56.2</v>
      </c>
      <c r="V14" s="61">
        <v>98</v>
      </c>
      <c r="W14" s="61">
        <f t="shared" si="0"/>
        <v>5507.6</v>
      </c>
      <c r="X14" s="61" t="s">
        <v>75</v>
      </c>
      <c r="Y14" s="61" t="s">
        <v>76</v>
      </c>
      <c r="Z14" s="61"/>
    </row>
    <row r="15" s="47" customFormat="1" ht="21.75" customHeight="1" spans="1:26">
      <c r="A15" s="61">
        <v>11</v>
      </c>
      <c r="B15" s="62">
        <v>0.754166666666667</v>
      </c>
      <c r="C15" s="61" t="s">
        <v>77</v>
      </c>
      <c r="D15" s="64" t="s">
        <v>53</v>
      </c>
      <c r="E15" s="64" t="s">
        <v>78</v>
      </c>
      <c r="F15" s="61">
        <v>15190795960</v>
      </c>
      <c r="G15" s="61" t="s">
        <v>45</v>
      </c>
      <c r="H15" s="61">
        <v>12710</v>
      </c>
      <c r="I15" s="64" t="s">
        <v>46</v>
      </c>
      <c r="J15" s="64" t="s">
        <v>47</v>
      </c>
      <c r="K15" s="74" t="s">
        <v>48</v>
      </c>
      <c r="L15" s="73">
        <v>76.96</v>
      </c>
      <c r="M15" s="61">
        <v>18.56</v>
      </c>
      <c r="N15" s="61">
        <v>58.4</v>
      </c>
      <c r="O15" s="61"/>
      <c r="P15" s="61"/>
      <c r="Q15" s="61"/>
      <c r="R15" s="61" t="s">
        <v>49</v>
      </c>
      <c r="S15" s="61">
        <v>7</v>
      </c>
      <c r="T15" s="61">
        <v>1</v>
      </c>
      <c r="U15" s="61">
        <v>57.4</v>
      </c>
      <c r="V15" s="61">
        <v>98</v>
      </c>
      <c r="W15" s="61">
        <f t="shared" si="0"/>
        <v>5625.2</v>
      </c>
      <c r="X15" s="61" t="s">
        <v>75</v>
      </c>
      <c r="Y15" s="61" t="s">
        <v>76</v>
      </c>
      <c r="Z15" s="61"/>
    </row>
    <row r="16" s="47" customFormat="1" ht="21.75" customHeight="1" spans="1:26">
      <c r="A16" s="61">
        <v>12</v>
      </c>
      <c r="B16" s="62">
        <v>0.909027777777778</v>
      </c>
      <c r="C16" s="63" t="s">
        <v>63</v>
      </c>
      <c r="D16" s="64" t="s">
        <v>64</v>
      </c>
      <c r="E16" s="64" t="s">
        <v>65</v>
      </c>
      <c r="F16" s="64">
        <v>13864917051</v>
      </c>
      <c r="G16" s="64" t="s">
        <v>64</v>
      </c>
      <c r="H16" s="61">
        <v>12713</v>
      </c>
      <c r="I16" s="64" t="s">
        <v>66</v>
      </c>
      <c r="J16" s="64" t="s">
        <v>47</v>
      </c>
      <c r="K16" s="74" t="s">
        <v>48</v>
      </c>
      <c r="L16" s="73">
        <v>59.08</v>
      </c>
      <c r="M16" s="61">
        <v>17.02</v>
      </c>
      <c r="N16" s="61">
        <v>42.06</v>
      </c>
      <c r="O16" s="61"/>
      <c r="P16" s="61"/>
      <c r="Q16" s="61"/>
      <c r="R16" s="61" t="s">
        <v>49</v>
      </c>
      <c r="S16" s="61">
        <v>7</v>
      </c>
      <c r="T16" s="61">
        <v>0.56</v>
      </c>
      <c r="U16" s="61">
        <v>41.5</v>
      </c>
      <c r="V16" s="61">
        <v>98</v>
      </c>
      <c r="W16" s="61">
        <f t="shared" si="0"/>
        <v>4067</v>
      </c>
      <c r="X16" s="61" t="s">
        <v>75</v>
      </c>
      <c r="Y16" s="61" t="s">
        <v>76</v>
      </c>
      <c r="Z16" s="61"/>
    </row>
    <row r="17" s="47" customFormat="1" ht="21.75" customHeight="1" spans="1:26">
      <c r="A17" s="61">
        <v>13</v>
      </c>
      <c r="B17" s="62">
        <v>0.911111111111111</v>
      </c>
      <c r="C17" s="63" t="s">
        <v>67</v>
      </c>
      <c r="D17" s="64" t="s">
        <v>64</v>
      </c>
      <c r="E17" s="64" t="s">
        <v>79</v>
      </c>
      <c r="F17" s="64">
        <v>13280525199</v>
      </c>
      <c r="G17" s="64" t="s">
        <v>64</v>
      </c>
      <c r="H17" s="61">
        <v>12714</v>
      </c>
      <c r="I17" s="64" t="s">
        <v>66</v>
      </c>
      <c r="J17" s="64" t="s">
        <v>47</v>
      </c>
      <c r="K17" s="74" t="s">
        <v>48</v>
      </c>
      <c r="L17" s="73">
        <v>59.22</v>
      </c>
      <c r="M17" s="61">
        <v>17.12</v>
      </c>
      <c r="N17" s="61">
        <v>42.1</v>
      </c>
      <c r="O17" s="61"/>
      <c r="P17" s="61"/>
      <c r="Q17" s="61"/>
      <c r="R17" s="61" t="s">
        <v>49</v>
      </c>
      <c r="S17" s="61">
        <v>7</v>
      </c>
      <c r="T17" s="61">
        <v>0.5</v>
      </c>
      <c r="U17" s="61">
        <v>41.6</v>
      </c>
      <c r="V17" s="61">
        <v>98</v>
      </c>
      <c r="W17" s="61">
        <f t="shared" si="0"/>
        <v>4076.8</v>
      </c>
      <c r="X17" s="61" t="s">
        <v>75</v>
      </c>
      <c r="Y17" s="61" t="s">
        <v>76</v>
      </c>
      <c r="Z17" s="61"/>
    </row>
    <row r="18" s="47" customFormat="1" ht="21.75" customHeight="1" spans="1:26">
      <c r="A18" s="61">
        <v>14</v>
      </c>
      <c r="B18" s="62">
        <v>0.996527777777778</v>
      </c>
      <c r="C18" s="63" t="s">
        <v>80</v>
      </c>
      <c r="D18" s="64" t="s">
        <v>81</v>
      </c>
      <c r="E18" s="64" t="s">
        <v>81</v>
      </c>
      <c r="F18" s="61">
        <v>15195487666</v>
      </c>
      <c r="G18" s="61" t="s">
        <v>45</v>
      </c>
      <c r="H18" s="61">
        <v>12716</v>
      </c>
      <c r="I18" s="64" t="s">
        <v>46</v>
      </c>
      <c r="J18" s="64" t="s">
        <v>47</v>
      </c>
      <c r="K18" s="74" t="s">
        <v>48</v>
      </c>
      <c r="L18" s="73">
        <v>97.44</v>
      </c>
      <c r="M18" s="61">
        <v>20.56</v>
      </c>
      <c r="N18" s="61">
        <v>76.88</v>
      </c>
      <c r="O18" s="61"/>
      <c r="P18" s="61"/>
      <c r="Q18" s="61"/>
      <c r="R18" s="61" t="s">
        <v>49</v>
      </c>
      <c r="S18" s="61">
        <v>7</v>
      </c>
      <c r="T18" s="61">
        <v>1.08</v>
      </c>
      <c r="U18" s="61">
        <v>75.8</v>
      </c>
      <c r="V18" s="61">
        <v>98</v>
      </c>
      <c r="W18" s="61">
        <f t="shared" si="0"/>
        <v>7428.4</v>
      </c>
      <c r="X18" s="61" t="s">
        <v>75</v>
      </c>
      <c r="Y18" s="61" t="s">
        <v>76</v>
      </c>
      <c r="Z18" s="61"/>
    </row>
    <row r="19" s="47" customFormat="1" ht="21.75" customHeight="1" spans="1:26">
      <c r="A19" s="61">
        <v>15</v>
      </c>
      <c r="B19" s="62">
        <v>0.997916666666667</v>
      </c>
      <c r="C19" s="61" t="s">
        <v>69</v>
      </c>
      <c r="D19" s="61" t="s">
        <v>70</v>
      </c>
      <c r="E19" s="61" t="s">
        <v>70</v>
      </c>
      <c r="F19" s="61">
        <v>13776756667</v>
      </c>
      <c r="G19" s="64" t="s">
        <v>45</v>
      </c>
      <c r="H19" s="61">
        <v>12717</v>
      </c>
      <c r="I19" s="64" t="s">
        <v>46</v>
      </c>
      <c r="J19" s="64" t="s">
        <v>47</v>
      </c>
      <c r="K19" s="74" t="s">
        <v>48</v>
      </c>
      <c r="L19" s="73">
        <v>91.18</v>
      </c>
      <c r="M19" s="61">
        <v>17.66</v>
      </c>
      <c r="N19" s="61">
        <v>73.52</v>
      </c>
      <c r="O19" s="61"/>
      <c r="P19" s="61"/>
      <c r="Q19" s="61"/>
      <c r="R19" s="61" t="s">
        <v>49</v>
      </c>
      <c r="S19" s="61">
        <v>7</v>
      </c>
      <c r="T19" s="61">
        <v>1.02</v>
      </c>
      <c r="U19" s="61">
        <v>72.5</v>
      </c>
      <c r="V19" s="61">
        <v>98</v>
      </c>
      <c r="W19" s="61">
        <f t="shared" si="0"/>
        <v>7105</v>
      </c>
      <c r="X19" s="61" t="s">
        <v>75</v>
      </c>
      <c r="Y19" s="61" t="s">
        <v>76</v>
      </c>
      <c r="Z19" s="61"/>
    </row>
    <row r="20" s="47" customFormat="1" ht="21.75" customHeight="1" spans="1:26">
      <c r="A20" s="61">
        <v>16</v>
      </c>
      <c r="B20" s="62">
        <v>0.0444444444444444</v>
      </c>
      <c r="C20" s="61" t="s">
        <v>82</v>
      </c>
      <c r="D20" s="64" t="s">
        <v>53</v>
      </c>
      <c r="E20" s="64" t="s">
        <v>83</v>
      </c>
      <c r="F20" s="61">
        <v>13585365885</v>
      </c>
      <c r="G20" s="64" t="s">
        <v>45</v>
      </c>
      <c r="H20" s="61">
        <v>12718</v>
      </c>
      <c r="I20" s="64" t="s">
        <v>46</v>
      </c>
      <c r="J20" s="64" t="s">
        <v>47</v>
      </c>
      <c r="K20" s="74" t="s">
        <v>48</v>
      </c>
      <c r="L20" s="73">
        <v>83.86</v>
      </c>
      <c r="M20" s="61">
        <v>21.68</v>
      </c>
      <c r="N20" s="61">
        <v>62.18</v>
      </c>
      <c r="O20" s="61"/>
      <c r="P20" s="61"/>
      <c r="Q20" s="61"/>
      <c r="R20" s="61" t="s">
        <v>49</v>
      </c>
      <c r="S20" s="61">
        <v>7</v>
      </c>
      <c r="T20" s="61">
        <v>0.58</v>
      </c>
      <c r="U20" s="61">
        <v>61.6</v>
      </c>
      <c r="V20" s="61">
        <v>98</v>
      </c>
      <c r="W20" s="61">
        <f t="shared" si="0"/>
        <v>6036.8</v>
      </c>
      <c r="X20" s="61" t="s">
        <v>75</v>
      </c>
      <c r="Y20" s="61" t="s">
        <v>76</v>
      </c>
      <c r="Z20" s="61"/>
    </row>
    <row r="21" s="47" customFormat="1" ht="21.75" customHeight="1" spans="1:26">
      <c r="A21" s="61">
        <v>17</v>
      </c>
      <c r="B21" s="62">
        <v>0.0465277777777778</v>
      </c>
      <c r="C21" s="61" t="s">
        <v>77</v>
      </c>
      <c r="D21" s="64" t="s">
        <v>53</v>
      </c>
      <c r="E21" s="64" t="s">
        <v>78</v>
      </c>
      <c r="F21" s="61">
        <v>15190795960</v>
      </c>
      <c r="G21" s="64" t="s">
        <v>60</v>
      </c>
      <c r="H21" s="61">
        <v>12719</v>
      </c>
      <c r="I21" s="64" t="s">
        <v>61</v>
      </c>
      <c r="J21" s="64" t="s">
        <v>47</v>
      </c>
      <c r="K21" s="74" t="s">
        <v>48</v>
      </c>
      <c r="L21" s="73">
        <v>76.4</v>
      </c>
      <c r="M21" s="61">
        <v>18.46</v>
      </c>
      <c r="N21" s="61">
        <v>57.94</v>
      </c>
      <c r="O21" s="61"/>
      <c r="P21" s="61"/>
      <c r="Q21" s="61"/>
      <c r="R21" s="61" t="s">
        <v>49</v>
      </c>
      <c r="S21" s="61">
        <v>7</v>
      </c>
      <c r="T21" s="61">
        <v>0.54</v>
      </c>
      <c r="U21" s="61">
        <v>57.4</v>
      </c>
      <c r="V21" s="61">
        <v>98</v>
      </c>
      <c r="W21" s="61">
        <f t="shared" si="0"/>
        <v>5625.2</v>
      </c>
      <c r="X21" s="61" t="s">
        <v>75</v>
      </c>
      <c r="Y21" s="61" t="s">
        <v>76</v>
      </c>
      <c r="Z21" s="61"/>
    </row>
    <row r="22" s="47" customFormat="1" ht="21.75" customHeight="1" spans="1:26">
      <c r="A22" s="61">
        <v>18</v>
      </c>
      <c r="B22" s="62">
        <v>0.0486111111111111</v>
      </c>
      <c r="C22" s="61" t="s">
        <v>72</v>
      </c>
      <c r="D22" s="61" t="s">
        <v>73</v>
      </c>
      <c r="E22" s="61" t="s">
        <v>74</v>
      </c>
      <c r="F22" s="61">
        <v>13815377665</v>
      </c>
      <c r="G22" s="64" t="s">
        <v>45</v>
      </c>
      <c r="H22" s="64">
        <v>12720</v>
      </c>
      <c r="I22" s="64" t="s">
        <v>46</v>
      </c>
      <c r="J22" s="64" t="s">
        <v>47</v>
      </c>
      <c r="K22" s="74" t="s">
        <v>48</v>
      </c>
      <c r="L22" s="73">
        <v>73.14</v>
      </c>
      <c r="M22" s="61">
        <v>18.88</v>
      </c>
      <c r="N22" s="61">
        <v>54.26</v>
      </c>
      <c r="O22" s="61"/>
      <c r="P22" s="61"/>
      <c r="Q22" s="61"/>
      <c r="R22" s="61" t="s">
        <v>49</v>
      </c>
      <c r="S22" s="61">
        <v>7</v>
      </c>
      <c r="T22" s="61">
        <v>0.56</v>
      </c>
      <c r="U22" s="61">
        <v>53.7</v>
      </c>
      <c r="V22" s="61">
        <v>98</v>
      </c>
      <c r="W22" s="61">
        <f t="shared" si="0"/>
        <v>5262.6</v>
      </c>
      <c r="X22" s="61" t="s">
        <v>75</v>
      </c>
      <c r="Y22" s="61" t="s">
        <v>76</v>
      </c>
      <c r="Z22" s="61"/>
    </row>
    <row r="23" s="47" customFormat="1" ht="21.75" customHeight="1" spans="1:26">
      <c r="A23" s="61">
        <v>19</v>
      </c>
      <c r="B23" s="62">
        <v>0.0701388888888889</v>
      </c>
      <c r="C23" s="61" t="s">
        <v>84</v>
      </c>
      <c r="D23" s="64" t="s">
        <v>53</v>
      </c>
      <c r="E23" s="64" t="s">
        <v>85</v>
      </c>
      <c r="F23" s="64">
        <v>18751646723</v>
      </c>
      <c r="G23" s="64" t="s">
        <v>45</v>
      </c>
      <c r="H23" s="64">
        <v>12721</v>
      </c>
      <c r="I23" s="64" t="s">
        <v>46</v>
      </c>
      <c r="J23" s="64" t="s">
        <v>47</v>
      </c>
      <c r="K23" s="74" t="s">
        <v>48</v>
      </c>
      <c r="L23" s="73">
        <v>107.38</v>
      </c>
      <c r="M23" s="61">
        <v>23.18</v>
      </c>
      <c r="N23" s="61">
        <v>84.2</v>
      </c>
      <c r="O23" s="61"/>
      <c r="P23" s="61"/>
      <c r="Q23" s="61"/>
      <c r="R23" s="61" t="s">
        <v>49</v>
      </c>
      <c r="S23" s="61">
        <v>7</v>
      </c>
      <c r="T23" s="61">
        <v>0.5</v>
      </c>
      <c r="U23" s="61">
        <v>83.7</v>
      </c>
      <c r="V23" s="61">
        <v>98</v>
      </c>
      <c r="W23" s="61">
        <f t="shared" si="0"/>
        <v>8202.6</v>
      </c>
      <c r="X23" s="61" t="s">
        <v>75</v>
      </c>
      <c r="Y23" s="61" t="s">
        <v>76</v>
      </c>
      <c r="Z23" s="61"/>
    </row>
    <row r="24" s="47" customFormat="1" ht="21.75" customHeight="1" spans="1:26">
      <c r="A24" s="61"/>
      <c r="B24" s="62"/>
      <c r="C24" s="63"/>
      <c r="D24" s="64"/>
      <c r="E24" s="64"/>
      <c r="F24" s="64"/>
      <c r="G24" s="64"/>
      <c r="H24" s="61"/>
      <c r="I24" s="64"/>
      <c r="J24" s="64"/>
      <c r="K24" s="74"/>
      <c r="L24" s="73"/>
      <c r="M24" s="61"/>
      <c r="N24" s="61"/>
      <c r="O24" s="75"/>
      <c r="P24" s="61"/>
      <c r="Q24" s="84"/>
      <c r="R24" s="61"/>
      <c r="S24" s="61"/>
      <c r="T24" s="61"/>
      <c r="U24" s="61"/>
      <c r="V24" s="61"/>
      <c r="W24" s="61"/>
      <c r="X24" s="61"/>
      <c r="Y24" s="61"/>
      <c r="Z24" s="20"/>
    </row>
    <row r="25" s="44" customFormat="1" ht="21.75" customHeight="1" spans="1:26">
      <c r="A25" s="20" t="s">
        <v>86</v>
      </c>
      <c r="B25" s="65"/>
      <c r="C25" s="38"/>
      <c r="D25" s="20"/>
      <c r="E25" s="20"/>
      <c r="F25" s="20"/>
      <c r="G25" s="38"/>
      <c r="H25" s="38"/>
      <c r="I25" s="38"/>
      <c r="J25" s="38"/>
      <c r="K25" s="38"/>
      <c r="L25" s="38"/>
      <c r="M25" s="20"/>
      <c r="N25" s="20">
        <f>SUM(N5:N24)</f>
        <v>1125</v>
      </c>
      <c r="O25" s="75"/>
      <c r="P25" s="38"/>
      <c r="Q25" s="84"/>
      <c r="R25" s="38"/>
      <c r="S25" s="38"/>
      <c r="T25" s="20"/>
      <c r="U25" s="20">
        <f>SUM(U5:U24)</f>
        <v>1111.8</v>
      </c>
      <c r="V25" s="84"/>
      <c r="W25" s="85">
        <f>SUM(W5:W24)</f>
        <v>108956.4</v>
      </c>
      <c r="X25" s="84"/>
      <c r="Y25" s="20"/>
      <c r="Z25" s="20"/>
    </row>
    <row r="26" s="44" customFormat="1" ht="21.75" customHeight="1" spans="1:26">
      <c r="A26" s="20"/>
      <c r="B26" s="65"/>
      <c r="C26" s="38"/>
      <c r="D26" s="20"/>
      <c r="E26" s="20"/>
      <c r="F26" s="20"/>
      <c r="G26" s="38"/>
      <c r="H26" s="38"/>
      <c r="I26" s="38"/>
      <c r="J26" s="38"/>
      <c r="K26" s="38"/>
      <c r="L26" s="38"/>
      <c r="M26" s="20"/>
      <c r="N26" s="20"/>
      <c r="O26" s="75"/>
      <c r="P26" s="38"/>
      <c r="Q26" s="84"/>
      <c r="R26" s="38"/>
      <c r="S26" s="38"/>
      <c r="T26" s="20"/>
      <c r="U26" s="20"/>
      <c r="V26" s="84"/>
      <c r="W26" s="85"/>
      <c r="X26" s="84"/>
      <c r="Y26" s="20"/>
      <c r="Z26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C70" sqref="C70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87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88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89</v>
      </c>
      <c r="C4" s="10" t="s">
        <v>11</v>
      </c>
      <c r="D4" s="10" t="s">
        <v>90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91</v>
      </c>
      <c r="L4" s="10" t="s">
        <v>92</v>
      </c>
      <c r="M4" s="10" t="s">
        <v>93</v>
      </c>
      <c r="N4" s="22" t="s">
        <v>23</v>
      </c>
      <c r="O4" s="22" t="s">
        <v>24</v>
      </c>
      <c r="P4" s="22" t="s">
        <v>25</v>
      </c>
      <c r="Q4" s="22" t="s">
        <v>94</v>
      </c>
      <c r="R4" s="22" t="s">
        <v>95</v>
      </c>
      <c r="S4" s="22" t="s">
        <v>28</v>
      </c>
      <c r="T4" s="22" t="s">
        <v>29</v>
      </c>
      <c r="U4" s="22" t="s">
        <v>96</v>
      </c>
      <c r="V4" s="22" t="s">
        <v>97</v>
      </c>
      <c r="W4" s="22"/>
      <c r="X4" s="22"/>
      <c r="Y4" s="22"/>
    </row>
    <row r="5" s="2" customFormat="1" ht="18.75" spans="1:25">
      <c r="A5" s="12">
        <v>1</v>
      </c>
      <c r="B5" s="13">
        <v>0.313194444444444</v>
      </c>
      <c r="C5" s="14" t="s">
        <v>98</v>
      </c>
      <c r="D5" s="14" t="s">
        <v>99</v>
      </c>
      <c r="E5" s="14" t="s">
        <v>99</v>
      </c>
      <c r="F5" s="14">
        <v>15854038599</v>
      </c>
      <c r="G5" s="14" t="s">
        <v>100</v>
      </c>
      <c r="H5" s="89" t="s">
        <v>101</v>
      </c>
      <c r="I5" s="14" t="s">
        <v>102</v>
      </c>
      <c r="J5" s="23" t="s">
        <v>103</v>
      </c>
      <c r="K5" s="14">
        <v>49.56</v>
      </c>
      <c r="L5" s="24">
        <v>16.29</v>
      </c>
      <c r="M5" s="14">
        <f t="shared" ref="M5:M68" si="0">K5-L5</f>
        <v>33.27</v>
      </c>
      <c r="N5" s="25"/>
      <c r="O5" s="25"/>
      <c r="P5" s="25"/>
      <c r="Q5" s="25"/>
      <c r="R5" s="25"/>
      <c r="S5" s="32" t="s">
        <v>104</v>
      </c>
      <c r="T5" s="14">
        <v>33.1</v>
      </c>
      <c r="U5" s="14">
        <v>139</v>
      </c>
      <c r="V5" s="14">
        <f t="shared" ref="V5:V68" si="1">T5*U5</f>
        <v>4600.9</v>
      </c>
      <c r="W5" s="14" t="s">
        <v>105</v>
      </c>
      <c r="X5" s="14" t="s">
        <v>106</v>
      </c>
      <c r="Y5" s="25"/>
    </row>
    <row r="6" s="2" customFormat="1" ht="18.75" spans="1:25">
      <c r="A6" s="11">
        <v>2</v>
      </c>
      <c r="B6" s="15">
        <v>0.314583333333333</v>
      </c>
      <c r="C6" s="14" t="s">
        <v>107</v>
      </c>
      <c r="D6" s="14" t="s">
        <v>108</v>
      </c>
      <c r="E6" s="14" t="s">
        <v>109</v>
      </c>
      <c r="F6" s="14">
        <v>18953075722</v>
      </c>
      <c r="G6" s="14" t="s">
        <v>100</v>
      </c>
      <c r="H6" s="89" t="s">
        <v>110</v>
      </c>
      <c r="I6" s="14" t="s">
        <v>102</v>
      </c>
      <c r="J6" s="23" t="s">
        <v>103</v>
      </c>
      <c r="K6" s="14">
        <v>49.45</v>
      </c>
      <c r="L6" s="14">
        <v>16.22</v>
      </c>
      <c r="M6" s="14">
        <f t="shared" si="0"/>
        <v>33.23</v>
      </c>
      <c r="N6" s="25"/>
      <c r="O6" s="25"/>
      <c r="P6" s="25"/>
      <c r="Q6" s="25"/>
      <c r="R6" s="25"/>
      <c r="S6" s="32" t="s">
        <v>104</v>
      </c>
      <c r="T6" s="14">
        <v>33.1</v>
      </c>
      <c r="U6" s="14">
        <v>139</v>
      </c>
      <c r="V6" s="14">
        <f t="shared" si="1"/>
        <v>4600.9</v>
      </c>
      <c r="W6" s="14" t="s">
        <v>105</v>
      </c>
      <c r="X6" s="14" t="s">
        <v>106</v>
      </c>
      <c r="Y6" s="25"/>
    </row>
    <row r="7" s="2" customFormat="1" ht="18.75" spans="1:25">
      <c r="A7" s="11">
        <v>3</v>
      </c>
      <c r="B7" s="16">
        <v>0.315972222222222</v>
      </c>
      <c r="C7" s="14" t="s">
        <v>111</v>
      </c>
      <c r="D7" s="14" t="s">
        <v>112</v>
      </c>
      <c r="E7" s="14" t="s">
        <v>112</v>
      </c>
      <c r="F7" s="14">
        <v>13583034566</v>
      </c>
      <c r="G7" s="17" t="s">
        <v>100</v>
      </c>
      <c r="H7" s="89" t="s">
        <v>113</v>
      </c>
      <c r="I7" s="14" t="s">
        <v>102</v>
      </c>
      <c r="J7" s="23" t="s">
        <v>103</v>
      </c>
      <c r="K7" s="14">
        <v>49.67</v>
      </c>
      <c r="L7" s="20">
        <v>16.56</v>
      </c>
      <c r="M7" s="14">
        <f t="shared" si="0"/>
        <v>33.11</v>
      </c>
      <c r="N7" s="25"/>
      <c r="O7" s="25"/>
      <c r="P7" s="25"/>
      <c r="Q7" s="25"/>
      <c r="R7" s="25"/>
      <c r="S7" s="32" t="s">
        <v>104</v>
      </c>
      <c r="T7" s="14">
        <v>33</v>
      </c>
      <c r="U7" s="14">
        <v>139</v>
      </c>
      <c r="V7" s="14">
        <f t="shared" si="1"/>
        <v>4587</v>
      </c>
      <c r="W7" s="14" t="s">
        <v>105</v>
      </c>
      <c r="X7" s="14" t="s">
        <v>106</v>
      </c>
      <c r="Y7" s="25"/>
    </row>
    <row r="8" s="2" customFormat="1" ht="18.75" spans="1:25">
      <c r="A8" s="12">
        <v>4</v>
      </c>
      <c r="B8" s="16">
        <v>0.3375</v>
      </c>
      <c r="C8" s="14" t="s">
        <v>114</v>
      </c>
      <c r="D8" s="14" t="s">
        <v>115</v>
      </c>
      <c r="E8" s="14" t="s">
        <v>115</v>
      </c>
      <c r="F8" s="14">
        <v>13345281088</v>
      </c>
      <c r="G8" s="14" t="s">
        <v>115</v>
      </c>
      <c r="H8" s="89" t="s">
        <v>116</v>
      </c>
      <c r="I8" s="14" t="s">
        <v>117</v>
      </c>
      <c r="J8" s="26" t="s">
        <v>118</v>
      </c>
      <c r="K8" s="14">
        <v>47.53</v>
      </c>
      <c r="L8" s="24">
        <v>14.47</v>
      </c>
      <c r="M8" s="14">
        <f t="shared" si="0"/>
        <v>33.06</v>
      </c>
      <c r="N8" s="25"/>
      <c r="O8" s="25"/>
      <c r="P8" s="25"/>
      <c r="Q8" s="25"/>
      <c r="R8" s="25"/>
      <c r="S8" s="32"/>
      <c r="T8" s="14">
        <v>33.06</v>
      </c>
      <c r="U8" s="14">
        <v>4095</v>
      </c>
      <c r="V8" s="14">
        <f t="shared" si="1"/>
        <v>135380.7</v>
      </c>
      <c r="W8" s="14" t="s">
        <v>105</v>
      </c>
      <c r="X8" s="14" t="s">
        <v>106</v>
      </c>
      <c r="Y8" s="25"/>
    </row>
    <row r="9" s="2" customFormat="1" ht="18.75" spans="1:25">
      <c r="A9" s="12">
        <v>5</v>
      </c>
      <c r="B9" s="16">
        <v>0.500694444444444</v>
      </c>
      <c r="C9" s="14" t="s">
        <v>119</v>
      </c>
      <c r="D9" s="14" t="s">
        <v>120</v>
      </c>
      <c r="E9" s="14" t="s">
        <v>120</v>
      </c>
      <c r="F9" s="14">
        <v>13585292371</v>
      </c>
      <c r="G9" s="14" t="s">
        <v>120</v>
      </c>
      <c r="H9" s="89" t="s">
        <v>121</v>
      </c>
      <c r="I9" s="14" t="s">
        <v>122</v>
      </c>
      <c r="J9" s="23" t="s">
        <v>123</v>
      </c>
      <c r="K9" s="14">
        <v>49</v>
      </c>
      <c r="L9" s="24">
        <v>32.66</v>
      </c>
      <c r="M9" s="14">
        <f t="shared" si="0"/>
        <v>16.34</v>
      </c>
      <c r="N9" s="25"/>
      <c r="O9" s="25"/>
      <c r="P9" s="25"/>
      <c r="Q9" s="25"/>
      <c r="R9" s="25"/>
      <c r="S9" s="32"/>
      <c r="T9" s="14">
        <v>16.34</v>
      </c>
      <c r="U9" s="14">
        <v>4670</v>
      </c>
      <c r="V9" s="14">
        <f t="shared" si="1"/>
        <v>76307.8</v>
      </c>
      <c r="W9" s="14" t="s">
        <v>105</v>
      </c>
      <c r="X9" s="14" t="s">
        <v>106</v>
      </c>
      <c r="Y9" s="25"/>
    </row>
    <row r="10" s="2" customFormat="1" ht="18.75" spans="1:25">
      <c r="A10" s="12">
        <v>6</v>
      </c>
      <c r="B10" s="16">
        <v>0.563888888888889</v>
      </c>
      <c r="C10" s="14" t="s">
        <v>119</v>
      </c>
      <c r="D10" s="14" t="s">
        <v>120</v>
      </c>
      <c r="E10" s="14" t="s">
        <v>120</v>
      </c>
      <c r="F10" s="14">
        <v>13585292371</v>
      </c>
      <c r="G10" s="14" t="s">
        <v>120</v>
      </c>
      <c r="H10" s="89" t="s">
        <v>124</v>
      </c>
      <c r="I10" s="14" t="s">
        <v>122</v>
      </c>
      <c r="J10" s="23" t="s">
        <v>125</v>
      </c>
      <c r="K10" s="14">
        <v>32.65</v>
      </c>
      <c r="L10" s="24">
        <v>16.33</v>
      </c>
      <c r="M10" s="14">
        <f t="shared" si="0"/>
        <v>16.32</v>
      </c>
      <c r="N10" s="25"/>
      <c r="O10" s="25"/>
      <c r="P10" s="25"/>
      <c r="Q10" s="25"/>
      <c r="R10" s="25"/>
      <c r="S10" s="32"/>
      <c r="T10" s="14">
        <v>16.32</v>
      </c>
      <c r="U10" s="14">
        <v>4670</v>
      </c>
      <c r="V10" s="14">
        <f t="shared" si="1"/>
        <v>76214.4</v>
      </c>
      <c r="W10" s="14" t="s">
        <v>105</v>
      </c>
      <c r="X10" s="14" t="s">
        <v>106</v>
      </c>
      <c r="Y10" s="25"/>
    </row>
    <row r="11" s="2" customFormat="1" ht="18.75" spans="1:25">
      <c r="A11" s="12">
        <v>7</v>
      </c>
      <c r="B11" s="16"/>
      <c r="C11" s="14"/>
      <c r="D11" s="14"/>
      <c r="E11" s="14"/>
      <c r="F11" s="14"/>
      <c r="G11" s="14"/>
      <c r="H11" s="14"/>
      <c r="I11" s="14"/>
      <c r="J11" s="23"/>
      <c r="K11" s="14"/>
      <c r="L11" s="24"/>
      <c r="M11" s="14">
        <f t="shared" si="0"/>
        <v>0</v>
      </c>
      <c r="N11" s="25"/>
      <c r="O11" s="25"/>
      <c r="P11" s="25"/>
      <c r="Q11" s="25"/>
      <c r="R11" s="25"/>
      <c r="S11" s="32"/>
      <c r="T11" s="14"/>
      <c r="U11" s="14"/>
      <c r="V11" s="14">
        <f t="shared" si="1"/>
        <v>0</v>
      </c>
      <c r="W11" s="14"/>
      <c r="X11" s="14"/>
      <c r="Y11" s="25"/>
    </row>
    <row r="12" s="2" customFormat="1" ht="18.75" hidden="1" spans="1:25">
      <c r="A12" s="12">
        <v>8</v>
      </c>
      <c r="B12" s="16"/>
      <c r="C12" s="14"/>
      <c r="D12" s="14"/>
      <c r="E12" s="14"/>
      <c r="F12" s="14"/>
      <c r="G12" s="14"/>
      <c r="H12" s="14"/>
      <c r="I12" s="14"/>
      <c r="J12" s="23"/>
      <c r="K12" s="14"/>
      <c r="L12" s="24"/>
      <c r="M12" s="14">
        <f t="shared" si="0"/>
        <v>0</v>
      </c>
      <c r="N12" s="25"/>
      <c r="O12" s="25"/>
      <c r="P12" s="25"/>
      <c r="Q12" s="25"/>
      <c r="R12" s="25"/>
      <c r="S12" s="32"/>
      <c r="T12" s="14"/>
      <c r="U12" s="14"/>
      <c r="V12" s="14">
        <f t="shared" si="1"/>
        <v>0</v>
      </c>
      <c r="W12" s="14"/>
      <c r="X12" s="14"/>
      <c r="Y12" s="25"/>
    </row>
    <row r="13" s="2" customFormat="1" ht="18.75" hidden="1" spans="1:25">
      <c r="A13" s="12">
        <v>9</v>
      </c>
      <c r="B13" s="16"/>
      <c r="C13" s="14"/>
      <c r="D13" s="14"/>
      <c r="E13" s="14"/>
      <c r="F13" s="14"/>
      <c r="G13" s="17"/>
      <c r="H13" s="14"/>
      <c r="I13" s="14"/>
      <c r="J13" s="23"/>
      <c r="K13" s="14"/>
      <c r="L13" s="24"/>
      <c r="M13" s="14">
        <f t="shared" si="0"/>
        <v>0</v>
      </c>
      <c r="N13" s="25"/>
      <c r="O13" s="25"/>
      <c r="P13" s="25"/>
      <c r="Q13" s="25"/>
      <c r="R13" s="25"/>
      <c r="S13" s="32"/>
      <c r="T13" s="14"/>
      <c r="U13" s="14"/>
      <c r="V13" s="14">
        <f t="shared" si="1"/>
        <v>0</v>
      </c>
      <c r="W13" s="14"/>
      <c r="X13" s="14"/>
      <c r="Y13" s="25"/>
    </row>
    <row r="14" s="2" customFormat="1" ht="18.75" hidden="1" spans="1:25">
      <c r="A14" s="12">
        <v>10</v>
      </c>
      <c r="B14" s="16"/>
      <c r="C14" s="14"/>
      <c r="D14" s="14"/>
      <c r="E14" s="14"/>
      <c r="F14" s="14"/>
      <c r="G14" s="14"/>
      <c r="H14" s="14"/>
      <c r="I14" s="14"/>
      <c r="J14" s="23"/>
      <c r="K14" s="14"/>
      <c r="L14" s="24"/>
      <c r="M14" s="14">
        <f t="shared" si="0"/>
        <v>0</v>
      </c>
      <c r="N14" s="25"/>
      <c r="O14" s="25"/>
      <c r="P14" s="25"/>
      <c r="Q14" s="25"/>
      <c r="R14" s="25"/>
      <c r="S14" s="32"/>
      <c r="T14" s="14"/>
      <c r="U14" s="14"/>
      <c r="V14" s="14">
        <f t="shared" si="1"/>
        <v>0</v>
      </c>
      <c r="W14" s="14"/>
      <c r="X14" s="14"/>
      <c r="Y14" s="25"/>
    </row>
    <row r="15" s="2" customFormat="1" ht="18.75" hidden="1" spans="1:25">
      <c r="A15" s="11">
        <v>11</v>
      </c>
      <c r="B15" s="16"/>
      <c r="C15" s="14"/>
      <c r="D15" s="14"/>
      <c r="E15" s="14"/>
      <c r="F15" s="14"/>
      <c r="G15" s="14"/>
      <c r="H15" s="14"/>
      <c r="I15" s="14"/>
      <c r="J15" s="23"/>
      <c r="K15" s="14"/>
      <c r="L15" s="24"/>
      <c r="M15" s="14">
        <f t="shared" si="0"/>
        <v>0</v>
      </c>
      <c r="N15" s="25"/>
      <c r="O15" s="25"/>
      <c r="P15" s="25"/>
      <c r="Q15" s="25"/>
      <c r="R15" s="25"/>
      <c r="S15" s="32"/>
      <c r="T15" s="14"/>
      <c r="U15" s="14"/>
      <c r="V15" s="14">
        <f t="shared" si="1"/>
        <v>0</v>
      </c>
      <c r="W15" s="14"/>
      <c r="X15" s="14"/>
      <c r="Y15" s="25"/>
    </row>
    <row r="16" s="2" customFormat="1" ht="18.75" hidden="1" spans="1:25">
      <c r="A16" s="11">
        <v>12</v>
      </c>
      <c r="B16" s="16"/>
      <c r="C16" s="14"/>
      <c r="D16" s="14"/>
      <c r="E16" s="14"/>
      <c r="F16" s="14"/>
      <c r="G16" s="14"/>
      <c r="H16" s="14"/>
      <c r="I16" s="14"/>
      <c r="J16" s="23"/>
      <c r="K16" s="14"/>
      <c r="L16" s="24"/>
      <c r="M16" s="14">
        <f t="shared" si="0"/>
        <v>0</v>
      </c>
      <c r="N16" s="25"/>
      <c r="O16" s="25"/>
      <c r="P16" s="25"/>
      <c r="Q16" s="25"/>
      <c r="R16" s="25"/>
      <c r="S16" s="32"/>
      <c r="T16" s="14"/>
      <c r="U16" s="14"/>
      <c r="V16" s="14">
        <f t="shared" si="1"/>
        <v>0</v>
      </c>
      <c r="W16" s="14"/>
      <c r="X16" s="14"/>
      <c r="Y16" s="25"/>
    </row>
    <row r="17" s="2" customFormat="1" ht="18.75" hidden="1" spans="1:25">
      <c r="A17" s="12">
        <v>13</v>
      </c>
      <c r="B17" s="16"/>
      <c r="C17" s="14"/>
      <c r="D17" s="14"/>
      <c r="E17" s="14"/>
      <c r="F17" s="14"/>
      <c r="G17" s="17"/>
      <c r="H17" s="14"/>
      <c r="I17" s="14"/>
      <c r="J17" s="23"/>
      <c r="K17" s="14"/>
      <c r="L17" s="24"/>
      <c r="M17" s="14">
        <f t="shared" si="0"/>
        <v>0</v>
      </c>
      <c r="N17" s="25"/>
      <c r="O17" s="25"/>
      <c r="P17" s="25"/>
      <c r="Q17" s="25"/>
      <c r="R17" s="25"/>
      <c r="S17" s="32"/>
      <c r="T17" s="14"/>
      <c r="U17" s="14"/>
      <c r="V17" s="14">
        <f t="shared" si="1"/>
        <v>0</v>
      </c>
      <c r="W17" s="14"/>
      <c r="X17" s="14"/>
      <c r="Y17" s="25"/>
    </row>
    <row r="18" s="2" customFormat="1" ht="18.75" hidden="1" spans="1:25">
      <c r="A18" s="12">
        <v>14</v>
      </c>
      <c r="B18" s="16"/>
      <c r="C18" s="14"/>
      <c r="D18" s="14"/>
      <c r="E18" s="14"/>
      <c r="F18" s="14"/>
      <c r="G18" s="14"/>
      <c r="H18" s="14"/>
      <c r="I18" s="14"/>
      <c r="J18" s="23"/>
      <c r="K18" s="14"/>
      <c r="L18" s="24"/>
      <c r="M18" s="14">
        <f t="shared" si="0"/>
        <v>0</v>
      </c>
      <c r="N18" s="25"/>
      <c r="O18" s="25"/>
      <c r="P18" s="25"/>
      <c r="Q18" s="25"/>
      <c r="R18" s="25"/>
      <c r="S18" s="32"/>
      <c r="T18" s="14"/>
      <c r="U18" s="14"/>
      <c r="V18" s="14">
        <f t="shared" si="1"/>
        <v>0</v>
      </c>
      <c r="W18" s="14"/>
      <c r="X18" s="14"/>
      <c r="Y18" s="28"/>
    </row>
    <row r="19" s="3" customFormat="1" ht="18.75" hidden="1" spans="1:25">
      <c r="A19" s="18">
        <v>15</v>
      </c>
      <c r="B19" s="19"/>
      <c r="C19" s="14"/>
      <c r="D19" s="14"/>
      <c r="E19" s="14"/>
      <c r="F19" s="14"/>
      <c r="G19" s="14"/>
      <c r="H19" s="14"/>
      <c r="I19" s="14"/>
      <c r="J19" s="23"/>
      <c r="K19" s="17"/>
      <c r="L19" s="27"/>
      <c r="M19" s="17">
        <f t="shared" si="0"/>
        <v>0</v>
      </c>
      <c r="N19" s="28"/>
      <c r="O19" s="28"/>
      <c r="P19" s="28"/>
      <c r="Q19" s="28"/>
      <c r="R19" s="28"/>
      <c r="S19" s="32"/>
      <c r="T19" s="14"/>
      <c r="U19" s="14"/>
      <c r="V19" s="17">
        <f t="shared" si="1"/>
        <v>0</v>
      </c>
      <c r="W19" s="14"/>
      <c r="X19" s="14"/>
      <c r="Y19" s="35"/>
    </row>
    <row r="20" s="2" customFormat="1" ht="18.75" hidden="1" spans="1:25">
      <c r="A20" s="12">
        <v>16</v>
      </c>
      <c r="B20" s="16"/>
      <c r="C20" s="14"/>
      <c r="D20" s="14"/>
      <c r="E20" s="14"/>
      <c r="F20" s="14"/>
      <c r="G20" s="14"/>
      <c r="H20" s="14"/>
      <c r="I20" s="14"/>
      <c r="J20" s="23"/>
      <c r="K20" s="14"/>
      <c r="L20" s="24"/>
      <c r="M20" s="14">
        <f t="shared" si="0"/>
        <v>0</v>
      </c>
      <c r="N20" s="25"/>
      <c r="O20" s="25"/>
      <c r="P20" s="25"/>
      <c r="Q20" s="25"/>
      <c r="R20" s="25"/>
      <c r="S20" s="32"/>
      <c r="T20" s="14"/>
      <c r="U20" s="14"/>
      <c r="V20" s="14">
        <f t="shared" si="1"/>
        <v>0</v>
      </c>
      <c r="W20" s="14"/>
      <c r="X20" s="14"/>
      <c r="Y20" s="25"/>
    </row>
    <row r="21" s="2" customFormat="1" ht="18.75" hidden="1" spans="1:25">
      <c r="A21" s="11">
        <v>17</v>
      </c>
      <c r="B21" s="16"/>
      <c r="C21" s="14"/>
      <c r="D21" s="14"/>
      <c r="E21" s="14"/>
      <c r="F21" s="14"/>
      <c r="G21" s="14"/>
      <c r="H21" s="14"/>
      <c r="I21" s="14"/>
      <c r="J21" s="23"/>
      <c r="K21" s="14"/>
      <c r="L21" s="24"/>
      <c r="M21" s="14">
        <f t="shared" si="0"/>
        <v>0</v>
      </c>
      <c r="N21" s="25"/>
      <c r="O21" s="25"/>
      <c r="P21" s="25"/>
      <c r="Q21" s="25"/>
      <c r="R21" s="25"/>
      <c r="S21" s="32"/>
      <c r="T21" s="14"/>
      <c r="U21" s="14"/>
      <c r="V21" s="14">
        <f t="shared" si="1"/>
        <v>0</v>
      </c>
      <c r="W21" s="14"/>
      <c r="X21" s="14"/>
      <c r="Y21" s="25"/>
    </row>
    <row r="22" s="2" customFormat="1" ht="18.75" hidden="1" spans="1:25">
      <c r="A22" s="11">
        <v>18</v>
      </c>
      <c r="B22" s="16"/>
      <c r="C22" s="14"/>
      <c r="D22" s="14"/>
      <c r="E22" s="14"/>
      <c r="F22" s="14"/>
      <c r="G22" s="17"/>
      <c r="H22" s="14"/>
      <c r="I22" s="14"/>
      <c r="J22" s="23"/>
      <c r="K22" s="14"/>
      <c r="L22" s="24"/>
      <c r="M22" s="14">
        <f t="shared" si="0"/>
        <v>0</v>
      </c>
      <c r="N22" s="25"/>
      <c r="O22" s="25"/>
      <c r="P22" s="25"/>
      <c r="Q22" s="25"/>
      <c r="R22" s="25"/>
      <c r="S22" s="32"/>
      <c r="T22" s="14"/>
      <c r="U22" s="14"/>
      <c r="V22" s="14">
        <f t="shared" si="1"/>
        <v>0</v>
      </c>
      <c r="W22" s="14"/>
      <c r="X22" s="14"/>
      <c r="Y22" s="25"/>
    </row>
    <row r="23" s="2" customFormat="1" ht="18.75" hidden="1" spans="1:25">
      <c r="A23" s="12">
        <v>19</v>
      </c>
      <c r="B23" s="16"/>
      <c r="C23" s="14"/>
      <c r="D23" s="14"/>
      <c r="E23" s="14"/>
      <c r="F23" s="14"/>
      <c r="G23" s="14"/>
      <c r="H23" s="14"/>
      <c r="I23" s="14"/>
      <c r="J23" s="23"/>
      <c r="K23" s="14"/>
      <c r="L23" s="20"/>
      <c r="M23" s="14">
        <f t="shared" si="0"/>
        <v>0</v>
      </c>
      <c r="N23" s="25"/>
      <c r="O23" s="25"/>
      <c r="P23" s="25"/>
      <c r="Q23" s="25"/>
      <c r="R23" s="25"/>
      <c r="S23" s="32"/>
      <c r="T23" s="14"/>
      <c r="U23" s="14"/>
      <c r="V23" s="14">
        <f t="shared" si="1"/>
        <v>0</v>
      </c>
      <c r="W23" s="14"/>
      <c r="X23" s="14"/>
      <c r="Y23" s="25"/>
    </row>
    <row r="24" s="2" customFormat="1" ht="18.75" hidden="1" spans="1:25">
      <c r="A24" s="12">
        <v>20</v>
      </c>
      <c r="B24" s="16"/>
      <c r="C24" s="14"/>
      <c r="D24" s="14"/>
      <c r="E24" s="14"/>
      <c r="F24" s="14"/>
      <c r="G24" s="14"/>
      <c r="H24" s="14"/>
      <c r="I24" s="14"/>
      <c r="J24" s="23"/>
      <c r="K24" s="14"/>
      <c r="L24" s="20"/>
      <c r="M24" s="14">
        <f t="shared" si="0"/>
        <v>0</v>
      </c>
      <c r="N24" s="25"/>
      <c r="O24" s="25"/>
      <c r="P24" s="25"/>
      <c r="Q24" s="25"/>
      <c r="R24" s="25"/>
      <c r="S24" s="32"/>
      <c r="T24" s="14"/>
      <c r="U24" s="14"/>
      <c r="V24" s="14">
        <f t="shared" si="1"/>
        <v>0</v>
      </c>
      <c r="W24" s="14"/>
      <c r="X24" s="14"/>
      <c r="Y24" s="25"/>
    </row>
    <row r="25" s="2" customFormat="1" ht="18.75" hidden="1" spans="1:25">
      <c r="A25" s="12">
        <v>21</v>
      </c>
      <c r="B25" s="16"/>
      <c r="C25" s="14"/>
      <c r="D25" s="14"/>
      <c r="E25" s="14"/>
      <c r="F25" s="14"/>
      <c r="G25" s="14"/>
      <c r="H25" s="14"/>
      <c r="I25" s="14"/>
      <c r="J25" s="23"/>
      <c r="K25" s="14"/>
      <c r="L25" s="20"/>
      <c r="M25" s="14">
        <f t="shared" si="0"/>
        <v>0</v>
      </c>
      <c r="N25" s="25"/>
      <c r="O25" s="25"/>
      <c r="P25" s="25"/>
      <c r="Q25" s="25"/>
      <c r="R25" s="25"/>
      <c r="S25" s="32"/>
      <c r="T25" s="14"/>
      <c r="U25" s="14"/>
      <c r="V25" s="14">
        <f t="shared" si="1"/>
        <v>0</v>
      </c>
      <c r="W25" s="14"/>
      <c r="X25" s="14"/>
      <c r="Y25" s="25"/>
    </row>
    <row r="26" s="2" customFormat="1" ht="18.75" hidden="1" spans="1:25">
      <c r="A26" s="12">
        <v>22</v>
      </c>
      <c r="B26" s="16"/>
      <c r="C26" s="14"/>
      <c r="D26" s="14"/>
      <c r="E26" s="14"/>
      <c r="F26" s="14"/>
      <c r="G26" s="14"/>
      <c r="H26" s="14"/>
      <c r="I26" s="14"/>
      <c r="J26" s="23"/>
      <c r="K26" s="14"/>
      <c r="L26" s="20"/>
      <c r="M26" s="14">
        <f t="shared" si="0"/>
        <v>0</v>
      </c>
      <c r="N26" s="25"/>
      <c r="O26" s="25"/>
      <c r="P26" s="25"/>
      <c r="Q26" s="25"/>
      <c r="R26" s="25"/>
      <c r="S26" s="32"/>
      <c r="T26" s="14"/>
      <c r="U26" s="14"/>
      <c r="V26" s="14">
        <f t="shared" si="1"/>
        <v>0</v>
      </c>
      <c r="W26" s="14"/>
      <c r="X26" s="14"/>
      <c r="Y26" s="25"/>
    </row>
    <row r="27" s="2" customFormat="1" ht="18.75" hidden="1" spans="1:25">
      <c r="A27" s="12">
        <v>23</v>
      </c>
      <c r="B27" s="16"/>
      <c r="C27" s="14"/>
      <c r="D27" s="14"/>
      <c r="E27" s="14"/>
      <c r="F27" s="14"/>
      <c r="G27" s="17"/>
      <c r="H27" s="14"/>
      <c r="I27" s="14"/>
      <c r="J27" s="23"/>
      <c r="K27" s="14"/>
      <c r="L27" s="20"/>
      <c r="M27" s="14">
        <f t="shared" si="0"/>
        <v>0</v>
      </c>
      <c r="N27" s="25"/>
      <c r="O27" s="25"/>
      <c r="P27" s="25"/>
      <c r="Q27" s="25"/>
      <c r="R27" s="25"/>
      <c r="S27" s="32"/>
      <c r="T27" s="14"/>
      <c r="U27" s="14"/>
      <c r="V27" s="14">
        <f t="shared" si="1"/>
        <v>0</v>
      </c>
      <c r="W27" s="14"/>
      <c r="X27" s="14"/>
      <c r="Y27" s="25"/>
    </row>
    <row r="28" s="2" customFormat="1" ht="18.75" hidden="1" spans="1:25">
      <c r="A28" s="12">
        <v>24</v>
      </c>
      <c r="B28" s="16"/>
      <c r="C28" s="14"/>
      <c r="D28" s="14"/>
      <c r="E28" s="14"/>
      <c r="F28" s="14"/>
      <c r="G28" s="14"/>
      <c r="H28" s="14"/>
      <c r="I28" s="14"/>
      <c r="J28" s="23"/>
      <c r="K28" s="14"/>
      <c r="L28" s="20"/>
      <c r="M28" s="14">
        <f t="shared" si="0"/>
        <v>0</v>
      </c>
      <c r="N28" s="25"/>
      <c r="O28" s="25"/>
      <c r="P28" s="25"/>
      <c r="Q28" s="25"/>
      <c r="R28" s="25"/>
      <c r="S28" s="32"/>
      <c r="T28" s="14"/>
      <c r="U28" s="14"/>
      <c r="V28" s="14">
        <f t="shared" si="1"/>
        <v>0</v>
      </c>
      <c r="W28" s="14"/>
      <c r="X28" s="14"/>
      <c r="Y28" s="25"/>
    </row>
    <row r="29" s="2" customFormat="1" ht="18.75" hidden="1" spans="1:25">
      <c r="A29" s="12">
        <v>25</v>
      </c>
      <c r="B29" s="16"/>
      <c r="C29" s="14"/>
      <c r="D29" s="14"/>
      <c r="E29" s="14"/>
      <c r="F29" s="14"/>
      <c r="G29" s="14"/>
      <c r="H29" s="14"/>
      <c r="I29" s="14"/>
      <c r="J29" s="23"/>
      <c r="K29" s="14"/>
      <c r="L29" s="20"/>
      <c r="M29" s="14">
        <f t="shared" si="0"/>
        <v>0</v>
      </c>
      <c r="N29" s="25"/>
      <c r="O29" s="25"/>
      <c r="P29" s="25"/>
      <c r="Q29" s="25"/>
      <c r="R29" s="25"/>
      <c r="S29" s="32"/>
      <c r="T29" s="14"/>
      <c r="U29" s="14"/>
      <c r="V29" s="14">
        <f t="shared" si="1"/>
        <v>0</v>
      </c>
      <c r="W29" s="14"/>
      <c r="X29" s="14"/>
      <c r="Y29" s="25"/>
    </row>
    <row r="30" s="2" customFormat="1" ht="18.75" hidden="1" spans="1:25">
      <c r="A30" s="11">
        <v>26</v>
      </c>
      <c r="B30" s="16"/>
      <c r="C30" s="14"/>
      <c r="D30" s="14"/>
      <c r="E30" s="14"/>
      <c r="F30" s="14"/>
      <c r="G30" s="14"/>
      <c r="H30" s="14"/>
      <c r="I30" s="14"/>
      <c r="J30" s="23"/>
      <c r="K30" s="14"/>
      <c r="L30" s="20"/>
      <c r="M30" s="14">
        <f t="shared" si="0"/>
        <v>0</v>
      </c>
      <c r="N30" s="25"/>
      <c r="O30" s="25"/>
      <c r="P30" s="25"/>
      <c r="Q30" s="25"/>
      <c r="R30" s="25"/>
      <c r="S30" s="32"/>
      <c r="T30" s="14"/>
      <c r="U30" s="14"/>
      <c r="V30" s="14">
        <f t="shared" si="1"/>
        <v>0</v>
      </c>
      <c r="W30" s="14"/>
      <c r="X30" s="14"/>
      <c r="Y30" s="25"/>
    </row>
    <row r="31" s="2" customFormat="1" ht="18.75" hidden="1" spans="1:25">
      <c r="A31" s="11">
        <v>27</v>
      </c>
      <c r="B31" s="16"/>
      <c r="C31" s="14"/>
      <c r="D31" s="14"/>
      <c r="E31" s="14"/>
      <c r="F31" s="14"/>
      <c r="G31" s="14"/>
      <c r="H31" s="14"/>
      <c r="I31" s="14"/>
      <c r="J31" s="23"/>
      <c r="K31" s="14"/>
      <c r="L31" s="20"/>
      <c r="M31" s="14">
        <f t="shared" si="0"/>
        <v>0</v>
      </c>
      <c r="N31" s="25"/>
      <c r="O31" s="25"/>
      <c r="P31" s="25"/>
      <c r="Q31" s="25"/>
      <c r="R31" s="25"/>
      <c r="S31" s="32"/>
      <c r="T31" s="14"/>
      <c r="U31" s="14"/>
      <c r="V31" s="14">
        <f t="shared" si="1"/>
        <v>0</v>
      </c>
      <c r="W31" s="14"/>
      <c r="X31" s="14"/>
      <c r="Y31" s="25"/>
    </row>
    <row r="32" s="2" customFormat="1" ht="18.75" hidden="1" spans="1:25">
      <c r="A32" s="12">
        <v>28</v>
      </c>
      <c r="B32" s="16"/>
      <c r="C32" s="14"/>
      <c r="D32" s="14"/>
      <c r="E32" s="14"/>
      <c r="F32" s="14"/>
      <c r="G32" s="14"/>
      <c r="H32" s="14"/>
      <c r="I32" s="14"/>
      <c r="J32" s="23"/>
      <c r="K32" s="14"/>
      <c r="L32" s="20"/>
      <c r="M32" s="14">
        <f t="shared" si="0"/>
        <v>0</v>
      </c>
      <c r="N32" s="25"/>
      <c r="O32" s="25"/>
      <c r="P32" s="25"/>
      <c r="Q32" s="25"/>
      <c r="R32" s="25"/>
      <c r="S32" s="32"/>
      <c r="T32" s="14"/>
      <c r="U32" s="14"/>
      <c r="V32" s="14">
        <f t="shared" si="1"/>
        <v>0</v>
      </c>
      <c r="W32" s="14"/>
      <c r="X32" s="14"/>
      <c r="Y32" s="25"/>
    </row>
    <row r="33" s="2" customFormat="1" ht="18.75" hidden="1" spans="1:25">
      <c r="A33" s="12">
        <v>29</v>
      </c>
      <c r="B33" s="16"/>
      <c r="C33" s="14"/>
      <c r="D33" s="14"/>
      <c r="E33" s="14"/>
      <c r="F33" s="14"/>
      <c r="G33" s="17"/>
      <c r="H33" s="14"/>
      <c r="I33" s="14"/>
      <c r="J33" s="23"/>
      <c r="K33" s="14"/>
      <c r="L33" s="20"/>
      <c r="M33" s="14">
        <f t="shared" si="0"/>
        <v>0</v>
      </c>
      <c r="N33" s="25"/>
      <c r="O33" s="25"/>
      <c r="P33" s="25"/>
      <c r="Q33" s="25"/>
      <c r="R33" s="25"/>
      <c r="S33" s="32"/>
      <c r="T33" s="14"/>
      <c r="U33" s="14"/>
      <c r="V33" s="14">
        <f t="shared" si="1"/>
        <v>0</v>
      </c>
      <c r="W33" s="14"/>
      <c r="X33" s="14"/>
      <c r="Y33" s="25"/>
    </row>
    <row r="34" s="2" customFormat="1" ht="18.75" hidden="1" spans="1:25">
      <c r="A34" s="12">
        <v>30</v>
      </c>
      <c r="B34" s="16"/>
      <c r="C34" s="14"/>
      <c r="D34" s="14"/>
      <c r="E34" s="14"/>
      <c r="F34" s="14"/>
      <c r="G34" s="14"/>
      <c r="H34" s="14"/>
      <c r="I34" s="14"/>
      <c r="J34" s="23"/>
      <c r="K34" s="14"/>
      <c r="L34" s="20"/>
      <c r="M34" s="14">
        <f t="shared" si="0"/>
        <v>0</v>
      </c>
      <c r="N34" s="25"/>
      <c r="O34" s="25"/>
      <c r="P34" s="25"/>
      <c r="Q34" s="25"/>
      <c r="R34" s="25"/>
      <c r="S34" s="32"/>
      <c r="T34" s="14"/>
      <c r="U34" s="14"/>
      <c r="V34" s="14">
        <f t="shared" si="1"/>
        <v>0</v>
      </c>
      <c r="W34" s="14"/>
      <c r="X34" s="14"/>
      <c r="Y34" s="25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3"/>
      <c r="K35" s="14"/>
      <c r="L35" s="20"/>
      <c r="M35" s="14">
        <f t="shared" si="0"/>
        <v>0</v>
      </c>
      <c r="N35" s="25"/>
      <c r="O35" s="25"/>
      <c r="P35" s="25"/>
      <c r="Q35" s="25"/>
      <c r="R35" s="25"/>
      <c r="S35" s="32"/>
      <c r="T35" s="14"/>
      <c r="U35" s="14"/>
      <c r="V35" s="14">
        <f t="shared" si="1"/>
        <v>0</v>
      </c>
      <c r="W35" s="14"/>
      <c r="X35" s="14"/>
      <c r="Y35" s="25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3"/>
      <c r="K36" s="14"/>
      <c r="L36" s="20"/>
      <c r="M36" s="14">
        <f t="shared" si="0"/>
        <v>0</v>
      </c>
      <c r="N36" s="25"/>
      <c r="O36" s="25"/>
      <c r="P36" s="25"/>
      <c r="Q36" s="25"/>
      <c r="R36" s="25"/>
      <c r="S36" s="32"/>
      <c r="T36" s="14"/>
      <c r="U36" s="14"/>
      <c r="V36" s="14">
        <f t="shared" si="1"/>
        <v>0</v>
      </c>
      <c r="W36" s="14"/>
      <c r="X36" s="14"/>
      <c r="Y36" s="25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3"/>
      <c r="K37" s="14"/>
      <c r="L37" s="20"/>
      <c r="M37" s="14">
        <f t="shared" si="0"/>
        <v>0</v>
      </c>
      <c r="N37" s="25"/>
      <c r="O37" s="25"/>
      <c r="P37" s="25"/>
      <c r="Q37" s="25"/>
      <c r="R37" s="25"/>
      <c r="S37" s="32"/>
      <c r="T37" s="14"/>
      <c r="U37" s="14"/>
      <c r="V37" s="14">
        <f t="shared" si="1"/>
        <v>0</v>
      </c>
      <c r="W37" s="14"/>
      <c r="X37" s="14"/>
      <c r="Y37" s="25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3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2"/>
      <c r="T38" s="14"/>
      <c r="U38" s="14"/>
      <c r="V38" s="14">
        <f t="shared" si="1"/>
        <v>0</v>
      </c>
      <c r="W38" s="14"/>
      <c r="X38" s="14"/>
      <c r="Y38" s="25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3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2"/>
      <c r="T39" s="14"/>
      <c r="U39" s="14"/>
      <c r="V39" s="14">
        <f t="shared" si="1"/>
        <v>0</v>
      </c>
      <c r="W39" s="14"/>
      <c r="X39" s="14"/>
      <c r="Y39" s="25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7"/>
      <c r="H40" s="14"/>
      <c r="I40" s="14"/>
      <c r="J40" s="23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2"/>
      <c r="T40" s="14"/>
      <c r="U40" s="14"/>
      <c r="V40" s="14">
        <f t="shared" si="1"/>
        <v>0</v>
      </c>
      <c r="W40" s="14"/>
      <c r="X40" s="14"/>
      <c r="Y40" s="25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3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2"/>
      <c r="T41" s="14"/>
      <c r="U41" s="14"/>
      <c r="V41" s="14">
        <f t="shared" si="1"/>
        <v>0</v>
      </c>
      <c r="W41" s="14"/>
      <c r="X41" s="14"/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3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2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7"/>
      <c r="D43" s="17"/>
      <c r="E43" s="17"/>
      <c r="F43" s="17"/>
      <c r="G43" s="17"/>
      <c r="H43" s="14"/>
      <c r="I43" s="14"/>
      <c r="J43" s="23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2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3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3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3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3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7"/>
      <c r="D47" s="17"/>
      <c r="E47" s="17"/>
      <c r="F47" s="17"/>
      <c r="G47" s="17"/>
      <c r="H47" s="14"/>
      <c r="I47" s="14"/>
      <c r="J47" s="23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3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3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3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3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3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6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6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3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3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3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3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3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3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3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3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3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3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3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3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3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3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3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3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6"/>
      <c r="C71" s="14"/>
      <c r="D71" s="14"/>
      <c r="E71" s="14"/>
      <c r="F71" s="20"/>
      <c r="G71" s="14"/>
      <c r="H71" s="14"/>
      <c r="I71" s="14"/>
      <c r="J71" s="23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6"/>
      <c r="C72" s="14"/>
      <c r="D72" s="14"/>
      <c r="E72" s="14"/>
      <c r="F72" s="20"/>
      <c r="G72" s="14"/>
      <c r="H72" s="14"/>
      <c r="I72" s="14"/>
      <c r="J72" s="23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20" t="s">
        <v>126</v>
      </c>
      <c r="B73" s="37"/>
      <c r="C73" s="31"/>
      <c r="D73" s="38"/>
      <c r="E73" s="38"/>
      <c r="F73" s="38"/>
      <c r="G73" s="38"/>
      <c r="H73" s="38"/>
      <c r="I73" s="38"/>
      <c r="J73" s="38"/>
      <c r="K73" s="38"/>
      <c r="L73" s="20"/>
      <c r="M73" s="14"/>
      <c r="N73" s="38"/>
      <c r="O73" s="38"/>
      <c r="P73" s="38"/>
      <c r="Q73" s="38"/>
      <c r="R73" s="38"/>
      <c r="S73" s="38"/>
      <c r="T73" s="38">
        <v>0</v>
      </c>
      <c r="U73" s="38"/>
      <c r="V73" s="20">
        <f>SUM(V5:V72)</f>
        <v>301691.7</v>
      </c>
      <c r="W73" s="38"/>
      <c r="X73" s="38"/>
      <c r="Y73" s="38"/>
      <c r="Z73" s="44"/>
    </row>
    <row r="74" customFormat="1" ht="21" customHeight="1" spans="1:21">
      <c r="A74" s="4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3"/>
      <c r="O74" s="40"/>
      <c r="P74" s="40"/>
      <c r="Q74" s="40"/>
      <c r="R74" s="40"/>
      <c r="S74" s="40"/>
      <c r="T74" s="40"/>
      <c r="U74" s="40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1"/>
      <c r="M75" s="41"/>
      <c r="N75" s="41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2019-04-10T08:54:45Z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