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<sst xmlns="http://schemas.openxmlformats.org/spreadsheetml/2006/main" count="522" uniqueCount="150">
  <si>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4 月 3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</si>
  <si>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</si>
  <si>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</si>
  <si>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</si>
  <si>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</si>
  <si>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</si>
  <si>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</si>
  <si>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</si>
  <si>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</si>
  <si>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</si>
  <si>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</si>
  <si>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</si>
  <si>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</si>
  <si>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</si>
  <si>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</si>
  <si>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</si>
  <si>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</si>
  <si>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</si>
  <si>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</si>
  <si>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</si>
  <si>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</si>
  <si>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</si>
  <si>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</si>
  <si>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</si>
  <si>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含粉量%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</si>
  <si>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</si>
  <si>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</si>
  <si>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</si>
  <si>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</si>
  <si>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</si>
  <si>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</si>
  <si>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</si>
  <si>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苏C2A698</t>
  </si>
  <si>
    <t>高雷</t>
  </si>
  <si>
    <t>庄团结</t>
  </si>
  <si>
    <t>WIN0050034</t>
  </si>
  <si>
    <t>镍砂</t>
  </si>
  <si>
    <t>中粗砂</t>
  </si>
  <si>
    <t>李凤</t>
  </si>
  <si>
    <t>李彤彤</t>
  </si>
  <si>
    <t>鲁Q722AU</t>
  </si>
  <si>
    <t>王巧业</t>
  </si>
  <si>
    <t>周学宝</t>
  </si>
  <si>
    <t>苏CJV338</t>
  </si>
  <si>
    <t>周桂林</t>
  </si>
  <si>
    <t>李城市</t>
  </si>
  <si>
    <t>鲁Q627AP</t>
  </si>
  <si>
    <t>宫东明</t>
  </si>
  <si>
    <t>苏CGS000</t>
  </si>
  <si>
    <t>梅光喜</t>
  </si>
  <si>
    <t>鲁Q506BE</t>
  </si>
  <si>
    <t>戴春宇</t>
  </si>
  <si>
    <t>张胜</t>
  </si>
  <si>
    <t>丁庆余</t>
  </si>
  <si>
    <t>WIN0050037</t>
  </si>
  <si>
    <t>石子</t>
  </si>
  <si>
    <t>1-2#</t>
  </si>
  <si>
    <t>良好</t>
  </si>
  <si>
    <t>陈金芳</t>
  </si>
  <si>
    <t>杜娥娥</t>
  </si>
  <si>
    <t>苏CT705</t>
  </si>
  <si>
    <t>祁建辉</t>
  </si>
  <si>
    <t>鲁Q673AX</t>
  </si>
  <si>
    <t>冯英武</t>
  </si>
  <si>
    <t>鲁Q577AX</t>
  </si>
  <si>
    <t>韩红</t>
  </si>
  <si>
    <t>董连营</t>
  </si>
  <si>
    <t>苏CGV709</t>
  </si>
  <si>
    <t>戴建力</t>
  </si>
  <si>
    <t>刘德林</t>
  </si>
  <si>
    <t>鲁Q905BU</t>
  </si>
  <si>
    <t>丁宝利</t>
  </si>
  <si>
    <t>张吉成</t>
  </si>
  <si>
    <t>WIN0050036</t>
  </si>
  <si>
    <t>杨家辉</t>
  </si>
  <si>
    <t>鲁Q932BR</t>
  </si>
  <si>
    <t>付强</t>
  </si>
  <si>
    <t>鲁Q836BG</t>
  </si>
  <si>
    <t>汤亚洲</t>
  </si>
  <si>
    <t>鲁Q515BZ</t>
  </si>
  <si>
    <t>冯波</t>
  </si>
  <si>
    <t>王彬</t>
  </si>
  <si>
    <t>李海洋</t>
  </si>
  <si>
    <t>WIN0050035</t>
  </si>
  <si>
    <t>鲁Q338AA</t>
  </si>
  <si>
    <t>王磊</t>
  </si>
  <si>
    <t>合计</t>
  </si>
  <si>
    <t xml:space="preserve">收料登记表填报
日期    2019年 4 月 03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</si>
  <si>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</si>
  <si>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</si>
  <si>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</si>
  <si>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</si>
  <si>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</si>
  <si>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</si>
  <si>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含泥量%</t>
  </si>
  <si>
    <t>级配区</t>
  </si>
  <si>
    <t>压碎值</t>
  </si>
  <si>
    <t>单价</t>
  </si>
  <si>
    <t>金额</t>
  </si>
  <si>
    <t>鲁RK1976</t>
  </si>
  <si>
    <t>宋彦兵</t>
  </si>
  <si>
    <t>巨野中联</t>
  </si>
  <si>
    <t>水泥</t>
  </si>
  <si>
    <t>PO42.5</t>
  </si>
  <si>
    <t>冯海英</t>
  </si>
  <si>
    <t>聂恒光</t>
  </si>
  <si>
    <t>鲁RM2498</t>
  </si>
  <si>
    <t>魏庆如</t>
  </si>
  <si>
    <t>崔保东</t>
  </si>
  <si>
    <t>英良运输</t>
  </si>
  <si>
    <t>1--2</t>
  </si>
  <si>
    <t>0.1T</t>
  </si>
  <si>
    <t>冀DW9210</t>
  </si>
  <si>
    <t>王海峰</t>
  </si>
  <si>
    <t>邯郸道博</t>
  </si>
  <si>
    <t>钢棒</t>
  </si>
  <si>
    <t>鲁HW0617</t>
  </si>
  <si>
    <t>张兆群</t>
  </si>
  <si>
    <t>李广坤</t>
  </si>
  <si>
    <t>0.2T</t>
  </si>
  <si>
    <t>鲁H22H87</t>
  </si>
  <si>
    <t>魏保强</t>
  </si>
  <si>
    <t>0.3T</t>
  </si>
  <si>
    <t>鲁H18B77</t>
  </si>
  <si>
    <t>魏利营</t>
  </si>
  <si>
    <t>鲁JB2331</t>
  </si>
  <si>
    <t>郑言克</t>
  </si>
  <si>
    <t>鲁H63E30</t>
  </si>
  <si>
    <t>白传青</t>
  </si>
  <si>
    <t>鲁H05K18</t>
  </si>
  <si>
    <t>谢鹏</t>
  </si>
  <si>
    <t>鲁RL5456</t>
  </si>
  <si>
    <t>吕东华</t>
  </si>
  <si>
    <t>鲁RM6981</t>
  </si>
  <si>
    <t>黄国栋</t>
  </si>
  <si>
    <t>机制沙</t>
  </si>
  <si>
    <t>中粗</t>
  </si>
  <si>
    <t>鲁RN9995</t>
  </si>
  <si>
    <t>李兆春</t>
  </si>
  <si>
    <t>鲁RM8082</t>
  </si>
  <si>
    <t>常桂磊</t>
  </si>
  <si>
    <t>鲁RM3027</t>
  </si>
  <si>
    <t>张中强</t>
  </si>
  <si>
    <t>鲁RN1859</t>
  </si>
  <si>
    <t>程峰</t>
  </si>
  <si>
    <t>张庆收</t>
  </si>
  <si>
    <t>鲁JA4773</t>
  </si>
  <si>
    <t>王双喜</t>
  </si>
  <si>
    <t>王江华</t>
  </si>
  <si>
    <t>合计：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</si>
</sst>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176" formatCode="h:mm;@"/>
    <numFmt numFmtId="43" formatCode="_ * #,##0.00_ ;_ * \-#,##0.00_ ;_ * &quot;-&quot;??_ ;_ @_ "/>
    <numFmt numFmtId="177" formatCode="0.0_ 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0.0_);[Red]\(0.0\)"/>
    <numFmt numFmtId="179" formatCode="0.00_ "/>
  </numFmts>
  <fonts count="3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Tahoma"/>
      <charset val="134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8" fillId="12" borderId="14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30" fillId="23" borderId="15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9" fontId="5" fillId="0" borderId="0" xfId="0" applyNumberFormat="1" applyFont="1" applyAlignment="1">
      <alignment horizontal="center" vertical="center" wrapText="1"/>
    </xf>
    <xf numFmtId="179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9" fontId="7" fillId="0" borderId="3" xfId="0" applyNumberFormat="1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9" fontId="7" fillId="0" borderId="4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9"/>
  <sheetViews>
    <sheetView topLeftCell="J1" workbookViewId="0">
      <selection activeCell="N20" sqref="N20"/>
    </sheetView>
  </sheetViews>
  <sheetFormatPr defaultColWidth="9" defaultRowHeight="13.5"/>
  <cols>
    <col min="1" max="1" width="7.25" style="4" customWidth="1"/>
    <col min="2" max="2" width="9.25" style="49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50" customWidth="1"/>
    <col min="16" max="16" width="7" customWidth="1"/>
    <col min="17" max="17" width="9.5" style="51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51" customWidth="1"/>
    <col min="23" max="23" width="10.875" style="52" customWidth="1"/>
    <col min="24" max="24" width="12.875" style="51" customWidth="1"/>
    <col min="25" max="25" width="7.125" style="4" customWidth="1"/>
    <col min="26" max="26" width="22.375" style="4" customWidth="1"/>
    <col min="27" max="27" width="23.875" customWidth="1"/>
    <col min="28" max="30" width="9" style="45"/>
    <col min="31" max="31" width="12.625" style="45"/>
    <col min="32" max="46" width="9" style="45"/>
    <col min="47" max="47" width="9.375" style="45"/>
    <col min="48" max="67" width="9" style="45"/>
  </cols>
  <sheetData>
    <row r="1" ht="39.95" customHeight="1" spans="1:27">
      <c r="A1" s="53" t="s">
        <v>0</v>
      </c>
      <c r="B1" s="54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67"/>
      <c r="P1" s="53"/>
      <c r="Q1" s="76"/>
      <c r="R1" s="53"/>
      <c r="S1" s="53"/>
      <c r="T1" s="53"/>
      <c r="U1" s="53"/>
      <c r="V1" s="76"/>
      <c r="W1" s="77"/>
      <c r="X1" s="76"/>
      <c r="Y1" s="53"/>
      <c r="Z1" s="53"/>
      <c r="AA1" s="53"/>
    </row>
    <row r="2" ht="18.95" customHeight="1" spans="2:24">
      <c r="B2" s="55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68"/>
      <c r="P2" s="56"/>
      <c r="Q2" s="78"/>
      <c r="R2" s="56"/>
      <c r="S2" s="56"/>
      <c r="T2" s="56"/>
      <c r="U2" s="56"/>
      <c r="V2" s="78"/>
      <c r="W2" s="79"/>
      <c r="X2" s="78"/>
    </row>
    <row r="3" s="46" customFormat="1" ht="18.95" customHeight="1" spans="1:66">
      <c r="A3" s="32" t="s">
        <v>2</v>
      </c>
      <c r="B3" s="57" t="s">
        <v>3</v>
      </c>
      <c r="C3" s="32" t="s">
        <v>4</v>
      </c>
      <c r="D3" s="32"/>
      <c r="E3" s="32"/>
      <c r="F3" s="32"/>
      <c r="G3" s="32"/>
      <c r="H3" s="58"/>
      <c r="I3" s="58" t="s">
        <v>5</v>
      </c>
      <c r="J3" s="69"/>
      <c r="K3" s="69"/>
      <c r="L3" s="69"/>
      <c r="M3" s="69"/>
      <c r="N3" s="70"/>
      <c r="O3" s="69"/>
      <c r="P3" s="71"/>
      <c r="Q3" s="69"/>
      <c r="R3" s="69"/>
      <c r="S3" s="69"/>
      <c r="T3" s="80"/>
      <c r="U3" s="81" t="s">
        <v>6</v>
      </c>
      <c r="V3" s="82"/>
      <c r="W3" s="81"/>
      <c r="X3" s="32" t="s">
        <v>7</v>
      </c>
      <c r="Y3" s="60" t="s">
        <v>8</v>
      </c>
      <c r="Z3" s="32" t="s">
        <v>9</v>
      </c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</row>
    <row r="4" s="47" customFormat="1" ht="29" customHeight="1" spans="1:66">
      <c r="A4" s="32"/>
      <c r="B4" s="59" t="s">
        <v>10</v>
      </c>
      <c r="C4" s="60" t="s">
        <v>11</v>
      </c>
      <c r="D4" s="61" t="s">
        <v>12</v>
      </c>
      <c r="E4" s="60" t="s">
        <v>13</v>
      </c>
      <c r="F4" s="60" t="s">
        <v>14</v>
      </c>
      <c r="G4" s="60" t="s">
        <v>15</v>
      </c>
      <c r="H4" s="60" t="s">
        <v>16</v>
      </c>
      <c r="I4" s="60" t="s">
        <v>17</v>
      </c>
      <c r="J4" s="60" t="s">
        <v>18</v>
      </c>
      <c r="K4" s="60" t="s">
        <v>19</v>
      </c>
      <c r="L4" s="60" t="s">
        <v>20</v>
      </c>
      <c r="M4" s="60" t="s">
        <v>21</v>
      </c>
      <c r="N4" s="72" t="s">
        <v>22</v>
      </c>
      <c r="O4" s="60" t="s">
        <v>23</v>
      </c>
      <c r="P4" s="73" t="s">
        <v>24</v>
      </c>
      <c r="Q4" s="60" t="s">
        <v>25</v>
      </c>
      <c r="R4" s="60" t="s">
        <v>26</v>
      </c>
      <c r="S4" s="60" t="s">
        <v>27</v>
      </c>
      <c r="T4" s="60" t="s">
        <v>28</v>
      </c>
      <c r="U4" s="73" t="s">
        <v>29</v>
      </c>
      <c r="V4" s="83" t="s">
        <v>30</v>
      </c>
      <c r="W4" s="73" t="s">
        <v>31</v>
      </c>
      <c r="X4" s="60"/>
      <c r="Y4" s="87"/>
      <c r="Z4" s="32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</row>
    <row r="5" s="48" customFormat="1" ht="21.75" customHeight="1" spans="1:26">
      <c r="A5" s="62">
        <v>1</v>
      </c>
      <c r="B5" s="63">
        <v>0.0201388888888889</v>
      </c>
      <c r="C5" s="62" t="s">
        <v>32</v>
      </c>
      <c r="D5" s="64" t="s">
        <v>33</v>
      </c>
      <c r="E5" s="64" t="s">
        <v>33</v>
      </c>
      <c r="F5" s="64">
        <v>13913462579</v>
      </c>
      <c r="G5" s="64" t="s">
        <v>34</v>
      </c>
      <c r="H5" s="64">
        <v>12457</v>
      </c>
      <c r="I5" s="64" t="s">
        <v>35</v>
      </c>
      <c r="J5" s="64" t="s">
        <v>36</v>
      </c>
      <c r="K5" s="64" t="s">
        <v>37</v>
      </c>
      <c r="L5" s="62">
        <v>118.28</v>
      </c>
      <c r="M5" s="62">
        <v>29.34</v>
      </c>
      <c r="N5" s="62">
        <v>88.94</v>
      </c>
      <c r="O5" s="62">
        <v>6</v>
      </c>
      <c r="P5" s="62">
        <v>8</v>
      </c>
      <c r="Q5" s="62"/>
      <c r="R5" s="62"/>
      <c r="S5" s="62"/>
      <c r="T5" s="62">
        <v>1.84</v>
      </c>
      <c r="U5" s="62">
        <v>87.1</v>
      </c>
      <c r="V5" s="62">
        <v>102</v>
      </c>
      <c r="W5" s="62">
        <f t="shared" ref="W5:W26" si="0">U5*V5</f>
        <v>8884.2</v>
      </c>
      <c r="X5" s="62" t="s">
        <v>38</v>
      </c>
      <c r="Y5" s="62" t="s">
        <v>39</v>
      </c>
      <c r="Z5" s="62"/>
    </row>
    <row r="6" s="48" customFormat="1" ht="21.75" customHeight="1" spans="1:26">
      <c r="A6" s="62">
        <v>2</v>
      </c>
      <c r="B6" s="63">
        <v>0.0229166666666667</v>
      </c>
      <c r="C6" s="62" t="s">
        <v>40</v>
      </c>
      <c r="D6" s="62" t="s">
        <v>41</v>
      </c>
      <c r="E6" s="62" t="s">
        <v>42</v>
      </c>
      <c r="F6" s="62">
        <v>18852244500</v>
      </c>
      <c r="G6" s="64" t="s">
        <v>34</v>
      </c>
      <c r="H6" s="62">
        <v>12458</v>
      </c>
      <c r="I6" s="64" t="s">
        <v>35</v>
      </c>
      <c r="J6" s="64" t="s">
        <v>36</v>
      </c>
      <c r="K6" s="64" t="s">
        <v>37</v>
      </c>
      <c r="L6" s="62">
        <v>81.32</v>
      </c>
      <c r="M6" s="62">
        <v>20.36</v>
      </c>
      <c r="N6" s="62">
        <v>60.96</v>
      </c>
      <c r="O6" s="62">
        <v>6</v>
      </c>
      <c r="P6" s="62">
        <v>8</v>
      </c>
      <c r="Q6" s="62"/>
      <c r="R6" s="62"/>
      <c r="S6" s="62"/>
      <c r="T6" s="62">
        <v>1.26</v>
      </c>
      <c r="U6" s="62">
        <v>59.7</v>
      </c>
      <c r="V6" s="62">
        <v>102</v>
      </c>
      <c r="W6" s="62">
        <f t="shared" si="0"/>
        <v>6089.4</v>
      </c>
      <c r="X6" s="62" t="s">
        <v>38</v>
      </c>
      <c r="Y6" s="62" t="s">
        <v>39</v>
      </c>
      <c r="Z6" s="62"/>
    </row>
    <row r="7" s="48" customFormat="1" ht="21.75" customHeight="1" spans="1:26">
      <c r="A7" s="62">
        <v>3</v>
      </c>
      <c r="B7" s="63">
        <v>0.0256944444444444</v>
      </c>
      <c r="C7" s="62" t="s">
        <v>43</v>
      </c>
      <c r="D7" s="64" t="s">
        <v>44</v>
      </c>
      <c r="E7" s="64" t="s">
        <v>45</v>
      </c>
      <c r="F7" s="64">
        <v>18751653412</v>
      </c>
      <c r="G7" s="64" t="s">
        <v>34</v>
      </c>
      <c r="H7" s="64">
        <v>12459</v>
      </c>
      <c r="I7" s="64" t="s">
        <v>35</v>
      </c>
      <c r="J7" s="64" t="s">
        <v>36</v>
      </c>
      <c r="K7" s="64" t="s">
        <v>37</v>
      </c>
      <c r="L7" s="62">
        <v>98.68</v>
      </c>
      <c r="M7" s="62">
        <v>21.6</v>
      </c>
      <c r="N7" s="62">
        <v>77.08</v>
      </c>
      <c r="O7" s="62">
        <v>6</v>
      </c>
      <c r="P7" s="62">
        <v>8</v>
      </c>
      <c r="Q7" s="62"/>
      <c r="R7" s="62"/>
      <c r="S7" s="62"/>
      <c r="T7" s="62">
        <v>1.58</v>
      </c>
      <c r="U7" s="62">
        <v>75.5</v>
      </c>
      <c r="V7" s="62">
        <v>102</v>
      </c>
      <c r="W7" s="62">
        <f t="shared" si="0"/>
        <v>7701</v>
      </c>
      <c r="X7" s="62" t="s">
        <v>38</v>
      </c>
      <c r="Y7" s="62" t="s">
        <v>39</v>
      </c>
      <c r="Z7" s="62"/>
    </row>
    <row r="8" s="48" customFormat="1" ht="21.75" customHeight="1" spans="1:26">
      <c r="A8" s="62">
        <v>4</v>
      </c>
      <c r="B8" s="63">
        <v>0.0270833333333333</v>
      </c>
      <c r="C8" s="62" t="s">
        <v>46</v>
      </c>
      <c r="D8" s="64" t="s">
        <v>47</v>
      </c>
      <c r="E8" s="64" t="s">
        <v>47</v>
      </c>
      <c r="F8" s="64">
        <v>15253915869</v>
      </c>
      <c r="G8" s="64" t="s">
        <v>34</v>
      </c>
      <c r="H8" s="64">
        <v>12460</v>
      </c>
      <c r="I8" s="64" t="s">
        <v>35</v>
      </c>
      <c r="J8" s="64" t="s">
        <v>36</v>
      </c>
      <c r="K8" s="64" t="s">
        <v>37</v>
      </c>
      <c r="L8" s="62">
        <v>102.1</v>
      </c>
      <c r="M8" s="62">
        <v>22.24</v>
      </c>
      <c r="N8" s="62">
        <v>79.86</v>
      </c>
      <c r="O8" s="62">
        <v>6</v>
      </c>
      <c r="P8" s="62">
        <v>8</v>
      </c>
      <c r="Q8" s="62"/>
      <c r="R8" s="62"/>
      <c r="S8" s="62"/>
      <c r="T8" s="62">
        <v>1.66</v>
      </c>
      <c r="U8" s="62">
        <v>78.2</v>
      </c>
      <c r="V8" s="62">
        <v>102</v>
      </c>
      <c r="W8" s="62">
        <f t="shared" si="0"/>
        <v>7976.4</v>
      </c>
      <c r="X8" s="62" t="s">
        <v>38</v>
      </c>
      <c r="Y8" s="62" t="s">
        <v>39</v>
      </c>
      <c r="Z8" s="62"/>
    </row>
    <row r="9" s="48" customFormat="1" ht="21.75" customHeight="1" spans="1:26">
      <c r="A9" s="62">
        <v>5</v>
      </c>
      <c r="B9" s="63">
        <v>0.0291666666666667</v>
      </c>
      <c r="C9" s="65" t="s">
        <v>48</v>
      </c>
      <c r="D9" s="64" t="s">
        <v>44</v>
      </c>
      <c r="E9" s="64" t="s">
        <v>49</v>
      </c>
      <c r="F9" s="64">
        <v>15396848658</v>
      </c>
      <c r="G9" s="64" t="s">
        <v>34</v>
      </c>
      <c r="H9" s="64">
        <v>12461</v>
      </c>
      <c r="I9" s="64" t="s">
        <v>35</v>
      </c>
      <c r="J9" s="64" t="s">
        <v>36</v>
      </c>
      <c r="K9" s="64" t="s">
        <v>37</v>
      </c>
      <c r="L9" s="62">
        <v>96.54</v>
      </c>
      <c r="M9" s="62">
        <v>21.92</v>
      </c>
      <c r="N9" s="62">
        <v>74.62</v>
      </c>
      <c r="O9" s="62">
        <v>6</v>
      </c>
      <c r="P9" s="62">
        <v>8</v>
      </c>
      <c r="Q9" s="62"/>
      <c r="R9" s="62"/>
      <c r="S9" s="62"/>
      <c r="T9" s="62">
        <v>1.52</v>
      </c>
      <c r="U9" s="62">
        <v>73.1</v>
      </c>
      <c r="V9" s="62">
        <v>102</v>
      </c>
      <c r="W9" s="62">
        <f t="shared" si="0"/>
        <v>7456.2</v>
      </c>
      <c r="X9" s="62" t="s">
        <v>38</v>
      </c>
      <c r="Y9" s="62" t="s">
        <v>39</v>
      </c>
      <c r="Z9" s="62"/>
    </row>
    <row r="10" s="48" customFormat="1" ht="21.75" customHeight="1" spans="1:26">
      <c r="A10" s="62">
        <v>6</v>
      </c>
      <c r="B10" s="63">
        <v>0.585416666666667</v>
      </c>
      <c r="C10" s="64" t="s">
        <v>50</v>
      </c>
      <c r="D10" s="64" t="s">
        <v>51</v>
      </c>
      <c r="E10" s="64" t="s">
        <v>52</v>
      </c>
      <c r="F10" s="64">
        <v>15105202990</v>
      </c>
      <c r="G10" s="62" t="s">
        <v>53</v>
      </c>
      <c r="H10" s="62">
        <v>12475</v>
      </c>
      <c r="I10" s="64" t="s">
        <v>54</v>
      </c>
      <c r="J10" s="64" t="s">
        <v>55</v>
      </c>
      <c r="K10" s="74" t="s">
        <v>56</v>
      </c>
      <c r="L10" s="62">
        <v>74.22</v>
      </c>
      <c r="M10" s="62">
        <v>18.58</v>
      </c>
      <c r="N10" s="62">
        <v>55.64</v>
      </c>
      <c r="O10" s="62"/>
      <c r="P10" s="62"/>
      <c r="Q10" s="62"/>
      <c r="R10" s="62" t="s">
        <v>57</v>
      </c>
      <c r="S10" s="62">
        <v>7</v>
      </c>
      <c r="T10" s="62">
        <v>0.54</v>
      </c>
      <c r="U10" s="62">
        <v>55.1</v>
      </c>
      <c r="V10" s="62">
        <v>97</v>
      </c>
      <c r="W10" s="62">
        <f t="shared" si="0"/>
        <v>5344.7</v>
      </c>
      <c r="X10" s="62" t="s">
        <v>58</v>
      </c>
      <c r="Y10" s="62" t="s">
        <v>59</v>
      </c>
      <c r="Z10" s="62"/>
    </row>
    <row r="11" s="48" customFormat="1" ht="21.75" customHeight="1" spans="1:26">
      <c r="A11" s="62">
        <v>7</v>
      </c>
      <c r="B11" s="63">
        <v>0.614583333333333</v>
      </c>
      <c r="C11" s="64" t="s">
        <v>60</v>
      </c>
      <c r="D11" s="64" t="s">
        <v>51</v>
      </c>
      <c r="E11" s="64" t="s">
        <v>61</v>
      </c>
      <c r="F11" s="64">
        <v>18751646723</v>
      </c>
      <c r="G11" s="64" t="s">
        <v>53</v>
      </c>
      <c r="H11" s="64">
        <v>12476</v>
      </c>
      <c r="I11" s="64" t="s">
        <v>54</v>
      </c>
      <c r="J11" s="64" t="s">
        <v>55</v>
      </c>
      <c r="K11" s="74" t="s">
        <v>56</v>
      </c>
      <c r="L11" s="62">
        <v>108.66</v>
      </c>
      <c r="M11" s="62">
        <v>23.12</v>
      </c>
      <c r="N11" s="62">
        <v>85.54</v>
      </c>
      <c r="O11" s="62"/>
      <c r="P11" s="62"/>
      <c r="Q11" s="62"/>
      <c r="R11" s="62" t="s">
        <v>57</v>
      </c>
      <c r="S11" s="62">
        <v>7</v>
      </c>
      <c r="T11" s="62">
        <v>0.54</v>
      </c>
      <c r="U11" s="62">
        <v>85</v>
      </c>
      <c r="V11" s="62">
        <v>97</v>
      </c>
      <c r="W11" s="62">
        <f t="shared" si="0"/>
        <v>8245</v>
      </c>
      <c r="X11" s="62" t="s">
        <v>58</v>
      </c>
      <c r="Y11" s="62" t="s">
        <v>59</v>
      </c>
      <c r="Z11" s="62"/>
    </row>
    <row r="12" s="48" customFormat="1" ht="21.75" customHeight="1" spans="1:26">
      <c r="A12" s="62">
        <v>8</v>
      </c>
      <c r="B12" s="63">
        <v>0.636805555555556</v>
      </c>
      <c r="C12" s="62" t="s">
        <v>62</v>
      </c>
      <c r="D12" s="64" t="s">
        <v>51</v>
      </c>
      <c r="E12" s="64" t="s">
        <v>63</v>
      </c>
      <c r="F12" s="62">
        <v>15190795960</v>
      </c>
      <c r="G12" s="64" t="s">
        <v>53</v>
      </c>
      <c r="H12" s="62">
        <v>12477</v>
      </c>
      <c r="I12" s="64" t="s">
        <v>54</v>
      </c>
      <c r="J12" s="64" t="s">
        <v>55</v>
      </c>
      <c r="K12" s="74" t="s">
        <v>56</v>
      </c>
      <c r="L12" s="62">
        <v>76.78</v>
      </c>
      <c r="M12" s="62">
        <v>18.38</v>
      </c>
      <c r="N12" s="62">
        <v>58.4</v>
      </c>
      <c r="O12" s="62"/>
      <c r="P12" s="62"/>
      <c r="Q12" s="62"/>
      <c r="R12" s="62" t="s">
        <v>57</v>
      </c>
      <c r="S12" s="62">
        <v>7</v>
      </c>
      <c r="T12" s="62">
        <v>0.5</v>
      </c>
      <c r="U12" s="62">
        <v>57.9</v>
      </c>
      <c r="V12" s="62">
        <v>97</v>
      </c>
      <c r="W12" s="62">
        <f t="shared" si="0"/>
        <v>5616.3</v>
      </c>
      <c r="X12" s="62" t="s">
        <v>58</v>
      </c>
      <c r="Y12" s="62" t="s">
        <v>59</v>
      </c>
      <c r="Z12" s="62"/>
    </row>
    <row r="13" s="48" customFormat="1" ht="21.75" customHeight="1" spans="1:26">
      <c r="A13" s="62">
        <v>9</v>
      </c>
      <c r="B13" s="63">
        <v>0.680555555555555</v>
      </c>
      <c r="C13" s="62" t="s">
        <v>64</v>
      </c>
      <c r="D13" s="62" t="s">
        <v>65</v>
      </c>
      <c r="E13" s="64" t="s">
        <v>66</v>
      </c>
      <c r="F13" s="64">
        <v>13375115444</v>
      </c>
      <c r="G13" s="64" t="s">
        <v>53</v>
      </c>
      <c r="H13" s="62">
        <v>12478</v>
      </c>
      <c r="I13" s="64" t="s">
        <v>54</v>
      </c>
      <c r="J13" s="64" t="s">
        <v>55</v>
      </c>
      <c r="K13" s="74" t="s">
        <v>56</v>
      </c>
      <c r="L13" s="62">
        <v>76.14</v>
      </c>
      <c r="M13" s="62">
        <v>19.02</v>
      </c>
      <c r="N13" s="62">
        <v>57.12</v>
      </c>
      <c r="O13" s="62"/>
      <c r="P13" s="62"/>
      <c r="Q13" s="62"/>
      <c r="R13" s="62" t="s">
        <v>57</v>
      </c>
      <c r="S13" s="62">
        <v>7</v>
      </c>
      <c r="T13" s="62">
        <v>0.52</v>
      </c>
      <c r="U13" s="62">
        <v>56.6</v>
      </c>
      <c r="V13" s="62">
        <v>97</v>
      </c>
      <c r="W13" s="62">
        <f t="shared" si="0"/>
        <v>5490.2</v>
      </c>
      <c r="X13" s="62" t="s">
        <v>58</v>
      </c>
      <c r="Y13" s="62" t="s">
        <v>59</v>
      </c>
      <c r="Z13" s="62"/>
    </row>
    <row r="14" s="48" customFormat="1" ht="21.75" customHeight="1" spans="1:26">
      <c r="A14" s="62">
        <v>10</v>
      </c>
      <c r="B14" s="63">
        <v>0.684722222222222</v>
      </c>
      <c r="C14" s="65" t="s">
        <v>67</v>
      </c>
      <c r="D14" s="64" t="s">
        <v>68</v>
      </c>
      <c r="E14" s="64" t="s">
        <v>69</v>
      </c>
      <c r="F14" s="64">
        <v>18762236617</v>
      </c>
      <c r="G14" s="64" t="s">
        <v>53</v>
      </c>
      <c r="H14" s="62">
        <v>12480</v>
      </c>
      <c r="I14" s="64" t="s">
        <v>54</v>
      </c>
      <c r="J14" s="64" t="s">
        <v>55</v>
      </c>
      <c r="K14" s="74" t="s">
        <v>56</v>
      </c>
      <c r="L14" s="62">
        <v>73.94</v>
      </c>
      <c r="M14" s="62">
        <v>18.46</v>
      </c>
      <c r="N14" s="62">
        <v>55.48</v>
      </c>
      <c r="O14" s="62"/>
      <c r="P14" s="62"/>
      <c r="Q14" s="62"/>
      <c r="R14" s="62" t="s">
        <v>57</v>
      </c>
      <c r="S14" s="62">
        <v>7</v>
      </c>
      <c r="T14" s="62">
        <v>0.58</v>
      </c>
      <c r="U14" s="62">
        <v>54.9</v>
      </c>
      <c r="V14" s="62">
        <v>97</v>
      </c>
      <c r="W14" s="62">
        <f t="shared" si="0"/>
        <v>5325.3</v>
      </c>
      <c r="X14" s="62" t="s">
        <v>58</v>
      </c>
      <c r="Y14" s="62" t="s">
        <v>59</v>
      </c>
      <c r="Z14" s="62"/>
    </row>
    <row r="15" s="48" customFormat="1" ht="21.75" customHeight="1" spans="1:26">
      <c r="A15" s="62">
        <v>11</v>
      </c>
      <c r="B15" s="63">
        <v>0.74375</v>
      </c>
      <c r="C15" s="65" t="s">
        <v>70</v>
      </c>
      <c r="D15" s="64" t="s">
        <v>71</v>
      </c>
      <c r="E15" s="64" t="s">
        <v>72</v>
      </c>
      <c r="F15" s="64">
        <v>13864917051</v>
      </c>
      <c r="G15" s="64" t="s">
        <v>71</v>
      </c>
      <c r="H15" s="62">
        <v>12481</v>
      </c>
      <c r="I15" s="64" t="s">
        <v>73</v>
      </c>
      <c r="J15" s="64" t="s">
        <v>55</v>
      </c>
      <c r="K15" s="74" t="s">
        <v>56</v>
      </c>
      <c r="L15" s="62">
        <v>62.9</v>
      </c>
      <c r="M15" s="62">
        <v>16.96</v>
      </c>
      <c r="N15" s="62">
        <v>45.94</v>
      </c>
      <c r="O15" s="62"/>
      <c r="P15" s="62"/>
      <c r="Q15" s="62"/>
      <c r="R15" s="62" t="s">
        <v>57</v>
      </c>
      <c r="S15" s="62">
        <v>7</v>
      </c>
      <c r="T15" s="62">
        <v>0.54</v>
      </c>
      <c r="U15" s="62">
        <v>45.4</v>
      </c>
      <c r="V15" s="62">
        <v>97</v>
      </c>
      <c r="W15" s="62">
        <f t="shared" si="0"/>
        <v>4403.8</v>
      </c>
      <c r="X15" s="62" t="s">
        <v>74</v>
      </c>
      <c r="Y15" s="62" t="s">
        <v>39</v>
      </c>
      <c r="Z15" s="62"/>
    </row>
    <row r="16" s="48" customFormat="1" ht="21.75" customHeight="1" spans="1:26">
      <c r="A16" s="62">
        <v>12</v>
      </c>
      <c r="B16" s="63">
        <v>0.746527777777778</v>
      </c>
      <c r="C16" s="65" t="s">
        <v>75</v>
      </c>
      <c r="D16" s="64" t="s">
        <v>71</v>
      </c>
      <c r="E16" s="64" t="s">
        <v>76</v>
      </c>
      <c r="F16" s="64">
        <v>13280525199</v>
      </c>
      <c r="G16" s="64" t="s">
        <v>71</v>
      </c>
      <c r="H16" s="62">
        <v>12482</v>
      </c>
      <c r="I16" s="64" t="s">
        <v>73</v>
      </c>
      <c r="J16" s="64" t="s">
        <v>55</v>
      </c>
      <c r="K16" s="74" t="s">
        <v>56</v>
      </c>
      <c r="L16" s="62">
        <v>63.46</v>
      </c>
      <c r="M16" s="62">
        <v>16.8</v>
      </c>
      <c r="N16" s="62">
        <v>46.66</v>
      </c>
      <c r="O16" s="62"/>
      <c r="P16" s="62"/>
      <c r="Q16" s="62"/>
      <c r="R16" s="62" t="s">
        <v>57</v>
      </c>
      <c r="S16" s="62">
        <v>7</v>
      </c>
      <c r="T16" s="62">
        <v>0.56</v>
      </c>
      <c r="U16" s="62">
        <v>46.1</v>
      </c>
      <c r="V16" s="62">
        <v>97</v>
      </c>
      <c r="W16" s="62">
        <f t="shared" si="0"/>
        <v>4471.7</v>
      </c>
      <c r="X16" s="62" t="s">
        <v>74</v>
      </c>
      <c r="Y16" s="62" t="s">
        <v>39</v>
      </c>
      <c r="Z16" s="62"/>
    </row>
    <row r="17" s="48" customFormat="1" ht="21.75" customHeight="1" spans="1:26">
      <c r="A17" s="62">
        <v>13</v>
      </c>
      <c r="B17" s="63">
        <v>0.817361111111111</v>
      </c>
      <c r="C17" s="64" t="s">
        <v>50</v>
      </c>
      <c r="D17" s="64" t="s">
        <v>51</v>
      </c>
      <c r="E17" s="64" t="s">
        <v>52</v>
      </c>
      <c r="F17" s="64">
        <v>15105202990</v>
      </c>
      <c r="G17" s="62" t="s">
        <v>53</v>
      </c>
      <c r="H17" s="62">
        <v>12483</v>
      </c>
      <c r="I17" s="64" t="s">
        <v>54</v>
      </c>
      <c r="J17" s="64" t="s">
        <v>55</v>
      </c>
      <c r="K17" s="74" t="s">
        <v>56</v>
      </c>
      <c r="L17" s="62">
        <v>75.66</v>
      </c>
      <c r="M17" s="62">
        <v>18.38</v>
      </c>
      <c r="N17" s="62">
        <v>57.28</v>
      </c>
      <c r="O17" s="62"/>
      <c r="P17" s="62"/>
      <c r="Q17" s="62"/>
      <c r="R17" s="62" t="s">
        <v>57</v>
      </c>
      <c r="S17" s="62">
        <v>7</v>
      </c>
      <c r="T17" s="62">
        <v>0.58</v>
      </c>
      <c r="U17" s="62">
        <v>56.7</v>
      </c>
      <c r="V17" s="62">
        <v>97</v>
      </c>
      <c r="W17" s="62">
        <f t="shared" si="0"/>
        <v>5499.9</v>
      </c>
      <c r="X17" s="62" t="s">
        <v>74</v>
      </c>
      <c r="Y17" s="62" t="s">
        <v>39</v>
      </c>
      <c r="Z17" s="62"/>
    </row>
    <row r="18" s="48" customFormat="1" ht="21.75" customHeight="1" spans="1:26">
      <c r="A18" s="62">
        <v>14</v>
      </c>
      <c r="B18" s="63">
        <v>0.817361111111111</v>
      </c>
      <c r="C18" s="64" t="s">
        <v>77</v>
      </c>
      <c r="D18" s="64" t="s">
        <v>51</v>
      </c>
      <c r="E18" s="62" t="s">
        <v>78</v>
      </c>
      <c r="F18" s="62">
        <v>15162029468</v>
      </c>
      <c r="G18" s="62" t="s">
        <v>53</v>
      </c>
      <c r="H18" s="62">
        <v>12484</v>
      </c>
      <c r="I18" s="64" t="s">
        <v>54</v>
      </c>
      <c r="J18" s="64" t="s">
        <v>55</v>
      </c>
      <c r="K18" s="74" t="s">
        <v>56</v>
      </c>
      <c r="L18" s="62">
        <v>78.16</v>
      </c>
      <c r="M18" s="62">
        <v>18.66</v>
      </c>
      <c r="N18" s="62">
        <v>59.5</v>
      </c>
      <c r="O18" s="62"/>
      <c r="P18" s="62"/>
      <c r="Q18" s="62"/>
      <c r="R18" s="62" t="s">
        <v>57</v>
      </c>
      <c r="S18" s="62">
        <v>7</v>
      </c>
      <c r="T18" s="62">
        <v>0.5</v>
      </c>
      <c r="U18" s="62">
        <v>59</v>
      </c>
      <c r="V18" s="62">
        <v>97</v>
      </c>
      <c r="W18" s="62">
        <f t="shared" si="0"/>
        <v>5723</v>
      </c>
      <c r="X18" s="62" t="s">
        <v>74</v>
      </c>
      <c r="Y18" s="62" t="s">
        <v>39</v>
      </c>
      <c r="Z18" s="62"/>
    </row>
    <row r="19" s="48" customFormat="1" ht="21.75" customHeight="1" spans="1:26">
      <c r="A19" s="62">
        <v>15</v>
      </c>
      <c r="B19" s="63">
        <v>0.938194444444444</v>
      </c>
      <c r="C19" s="65" t="s">
        <v>48</v>
      </c>
      <c r="D19" s="64" t="s">
        <v>44</v>
      </c>
      <c r="E19" s="64" t="s">
        <v>49</v>
      </c>
      <c r="F19" s="64">
        <v>15396848658</v>
      </c>
      <c r="G19" s="64" t="s">
        <v>34</v>
      </c>
      <c r="H19" s="64">
        <v>12487</v>
      </c>
      <c r="I19" s="64" t="s">
        <v>35</v>
      </c>
      <c r="J19" s="64" t="s">
        <v>36</v>
      </c>
      <c r="K19" s="64" t="s">
        <v>37</v>
      </c>
      <c r="L19" s="62">
        <v>97.24</v>
      </c>
      <c r="M19" s="62">
        <v>21.88</v>
      </c>
      <c r="N19" s="62">
        <v>75.3</v>
      </c>
      <c r="O19" s="62">
        <v>5</v>
      </c>
      <c r="P19" s="62"/>
      <c r="Q19" s="62"/>
      <c r="R19" s="62"/>
      <c r="S19" s="62"/>
      <c r="T19" s="62">
        <v>0.76</v>
      </c>
      <c r="U19" s="62">
        <v>74.6</v>
      </c>
      <c r="V19" s="62">
        <v>102</v>
      </c>
      <c r="W19" s="62">
        <f t="shared" si="0"/>
        <v>7609.2</v>
      </c>
      <c r="X19" s="62" t="s">
        <v>74</v>
      </c>
      <c r="Y19" s="62" t="s">
        <v>39</v>
      </c>
      <c r="Z19" s="62"/>
    </row>
    <row r="20" s="48" customFormat="1" ht="21.75" customHeight="1" spans="1:26">
      <c r="A20" s="62">
        <v>16</v>
      </c>
      <c r="B20" s="63">
        <v>0.939583333333333</v>
      </c>
      <c r="C20" s="62" t="s">
        <v>46</v>
      </c>
      <c r="D20" s="64" t="s">
        <v>47</v>
      </c>
      <c r="E20" s="64" t="s">
        <v>47</v>
      </c>
      <c r="F20" s="64">
        <v>15253915869</v>
      </c>
      <c r="G20" s="64" t="s">
        <v>34</v>
      </c>
      <c r="H20" s="64">
        <v>12488</v>
      </c>
      <c r="I20" s="64" t="s">
        <v>35</v>
      </c>
      <c r="J20" s="64" t="s">
        <v>36</v>
      </c>
      <c r="K20" s="64" t="s">
        <v>37</v>
      </c>
      <c r="L20" s="62">
        <v>103.12</v>
      </c>
      <c r="M20" s="62">
        <v>22.22</v>
      </c>
      <c r="N20" s="62">
        <v>80.9</v>
      </c>
      <c r="O20" s="62">
        <v>5</v>
      </c>
      <c r="P20" s="62"/>
      <c r="Q20" s="62"/>
      <c r="R20" s="62"/>
      <c r="S20" s="62"/>
      <c r="T20" s="62">
        <v>0.9</v>
      </c>
      <c r="U20" s="62">
        <v>80</v>
      </c>
      <c r="V20" s="62">
        <v>102</v>
      </c>
      <c r="W20" s="62">
        <f t="shared" si="0"/>
        <v>8160</v>
      </c>
      <c r="X20" s="62" t="s">
        <v>74</v>
      </c>
      <c r="Y20" s="62" t="s">
        <v>39</v>
      </c>
      <c r="Z20" s="62"/>
    </row>
    <row r="21" s="48" customFormat="1" ht="21.75" customHeight="1" spans="1:26">
      <c r="A21" s="62">
        <v>17</v>
      </c>
      <c r="B21" s="63">
        <v>0.942361111111111</v>
      </c>
      <c r="C21" s="62" t="s">
        <v>43</v>
      </c>
      <c r="D21" s="64" t="s">
        <v>44</v>
      </c>
      <c r="E21" s="64" t="s">
        <v>45</v>
      </c>
      <c r="F21" s="64">
        <v>18751653412</v>
      </c>
      <c r="G21" s="64" t="s">
        <v>34</v>
      </c>
      <c r="H21" s="64">
        <v>12489</v>
      </c>
      <c r="I21" s="64" t="s">
        <v>35</v>
      </c>
      <c r="J21" s="64" t="s">
        <v>36</v>
      </c>
      <c r="K21" s="64" t="s">
        <v>37</v>
      </c>
      <c r="L21" s="62">
        <v>100.46</v>
      </c>
      <c r="M21" s="62">
        <v>21.52</v>
      </c>
      <c r="N21" s="62">
        <v>78.94</v>
      </c>
      <c r="O21" s="62">
        <v>5</v>
      </c>
      <c r="P21" s="62"/>
      <c r="Q21" s="62"/>
      <c r="R21" s="62"/>
      <c r="S21" s="62"/>
      <c r="T21" s="62">
        <v>0.84</v>
      </c>
      <c r="U21" s="62">
        <v>78.1</v>
      </c>
      <c r="V21" s="62">
        <v>102</v>
      </c>
      <c r="W21" s="62">
        <f t="shared" si="0"/>
        <v>7966.2</v>
      </c>
      <c r="X21" s="62" t="s">
        <v>74</v>
      </c>
      <c r="Y21" s="62" t="s">
        <v>39</v>
      </c>
      <c r="Z21" s="62"/>
    </row>
    <row r="22" s="48" customFormat="1" ht="21.75" customHeight="1" spans="1:26">
      <c r="A22" s="62">
        <v>18</v>
      </c>
      <c r="B22" s="63">
        <v>0.944444444444445</v>
      </c>
      <c r="C22" s="62" t="s">
        <v>32</v>
      </c>
      <c r="D22" s="64" t="s">
        <v>33</v>
      </c>
      <c r="E22" s="64" t="s">
        <v>33</v>
      </c>
      <c r="F22" s="64">
        <v>13913462579</v>
      </c>
      <c r="G22" s="64" t="s">
        <v>34</v>
      </c>
      <c r="H22" s="64">
        <v>12490</v>
      </c>
      <c r="I22" s="64" t="s">
        <v>35</v>
      </c>
      <c r="J22" s="64" t="s">
        <v>36</v>
      </c>
      <c r="K22" s="64" t="s">
        <v>37</v>
      </c>
      <c r="L22" s="62">
        <v>115.84</v>
      </c>
      <c r="M22" s="62">
        <v>29.56</v>
      </c>
      <c r="N22" s="62">
        <v>86.28</v>
      </c>
      <c r="O22" s="62">
        <v>5</v>
      </c>
      <c r="P22" s="62"/>
      <c r="Q22" s="62"/>
      <c r="R22" s="62"/>
      <c r="S22" s="62"/>
      <c r="T22" s="62">
        <v>0.88</v>
      </c>
      <c r="U22" s="62">
        <v>85.4</v>
      </c>
      <c r="V22" s="62">
        <v>102</v>
      </c>
      <c r="W22" s="62">
        <f t="shared" si="0"/>
        <v>8710.8</v>
      </c>
      <c r="X22" s="62" t="s">
        <v>74</v>
      </c>
      <c r="Y22" s="62" t="s">
        <v>39</v>
      </c>
      <c r="Z22" s="62"/>
    </row>
    <row r="23" s="48" customFormat="1" ht="21.75" customHeight="1" spans="1:26">
      <c r="A23" s="62">
        <v>19</v>
      </c>
      <c r="B23" s="63">
        <v>0.105555555555556</v>
      </c>
      <c r="C23" s="64" t="s">
        <v>79</v>
      </c>
      <c r="D23" s="64" t="s">
        <v>80</v>
      </c>
      <c r="E23" s="64" t="s">
        <v>81</v>
      </c>
      <c r="F23" s="64">
        <v>13347936982</v>
      </c>
      <c r="G23" s="64" t="s">
        <v>82</v>
      </c>
      <c r="H23" s="64">
        <v>12494</v>
      </c>
      <c r="I23" s="64" t="s">
        <v>83</v>
      </c>
      <c r="J23" s="64" t="s">
        <v>55</v>
      </c>
      <c r="K23" s="74" t="s">
        <v>56</v>
      </c>
      <c r="L23" s="62">
        <v>108.28</v>
      </c>
      <c r="M23" s="62">
        <v>26.68</v>
      </c>
      <c r="N23" s="62">
        <v>81.6</v>
      </c>
      <c r="O23" s="62"/>
      <c r="P23" s="62"/>
      <c r="Q23" s="62"/>
      <c r="R23" s="62" t="s">
        <v>57</v>
      </c>
      <c r="S23" s="62">
        <v>7</v>
      </c>
      <c r="T23" s="62">
        <v>0.5</v>
      </c>
      <c r="U23" s="62">
        <v>81.1</v>
      </c>
      <c r="V23" s="62">
        <v>97</v>
      </c>
      <c r="W23" s="62">
        <f t="shared" si="0"/>
        <v>7866.7</v>
      </c>
      <c r="X23" s="62" t="s">
        <v>74</v>
      </c>
      <c r="Y23" s="62" t="s">
        <v>39</v>
      </c>
      <c r="Z23" s="62"/>
    </row>
    <row r="24" s="48" customFormat="1" ht="21.75" customHeight="1" spans="1:26">
      <c r="A24" s="62">
        <v>20</v>
      </c>
      <c r="B24" s="63">
        <v>0.107638888888889</v>
      </c>
      <c r="C24" s="62" t="s">
        <v>84</v>
      </c>
      <c r="D24" s="64" t="s">
        <v>80</v>
      </c>
      <c r="E24" s="64" t="s">
        <v>85</v>
      </c>
      <c r="F24" s="62">
        <v>15351691234</v>
      </c>
      <c r="G24" s="62" t="s">
        <v>82</v>
      </c>
      <c r="H24" s="62">
        <v>12495</v>
      </c>
      <c r="I24" s="64" t="s">
        <v>83</v>
      </c>
      <c r="J24" s="64" t="s">
        <v>55</v>
      </c>
      <c r="K24" s="74" t="s">
        <v>56</v>
      </c>
      <c r="L24" s="62">
        <v>98.88</v>
      </c>
      <c r="M24" s="62">
        <v>23.3</v>
      </c>
      <c r="N24" s="62">
        <v>75.58</v>
      </c>
      <c r="O24" s="62"/>
      <c r="P24" s="62"/>
      <c r="Q24" s="62"/>
      <c r="R24" s="62" t="s">
        <v>57</v>
      </c>
      <c r="S24" s="62">
        <v>7</v>
      </c>
      <c r="T24" s="62">
        <v>0.58</v>
      </c>
      <c r="U24" s="62">
        <v>75</v>
      </c>
      <c r="V24" s="62">
        <v>97</v>
      </c>
      <c r="W24" s="62">
        <f t="shared" si="0"/>
        <v>7275</v>
      </c>
      <c r="X24" s="62" t="s">
        <v>74</v>
      </c>
      <c r="Y24" s="62" t="s">
        <v>39</v>
      </c>
      <c r="Z24" s="62"/>
    </row>
    <row r="25" s="48" customFormat="1" ht="21.75" customHeight="1" spans="1:26">
      <c r="A25" s="62">
        <v>21</v>
      </c>
      <c r="B25" s="63">
        <v>0.182638888888889</v>
      </c>
      <c r="C25" s="64" t="s">
        <v>60</v>
      </c>
      <c r="D25" s="64" t="s">
        <v>51</v>
      </c>
      <c r="E25" s="64" t="s">
        <v>61</v>
      </c>
      <c r="F25" s="64">
        <v>18751646723</v>
      </c>
      <c r="G25" s="64" t="s">
        <v>53</v>
      </c>
      <c r="H25" s="64">
        <v>12496</v>
      </c>
      <c r="I25" s="64" t="s">
        <v>54</v>
      </c>
      <c r="J25" s="64" t="s">
        <v>55</v>
      </c>
      <c r="K25" s="74" t="s">
        <v>56</v>
      </c>
      <c r="L25" s="62">
        <v>108.14</v>
      </c>
      <c r="M25" s="62">
        <v>22.86</v>
      </c>
      <c r="N25" s="62">
        <v>85.28</v>
      </c>
      <c r="O25" s="62"/>
      <c r="P25" s="62"/>
      <c r="Q25" s="62"/>
      <c r="R25" s="62" t="s">
        <v>57</v>
      </c>
      <c r="S25" s="62">
        <v>7</v>
      </c>
      <c r="T25" s="62">
        <v>0.58</v>
      </c>
      <c r="U25" s="62">
        <v>84.7</v>
      </c>
      <c r="V25" s="62">
        <v>97</v>
      </c>
      <c r="W25" s="62">
        <f t="shared" si="0"/>
        <v>8215.9</v>
      </c>
      <c r="X25" s="62" t="s">
        <v>74</v>
      </c>
      <c r="Y25" s="62" t="s">
        <v>39</v>
      </c>
      <c r="Z25" s="62"/>
    </row>
    <row r="26" s="48" customFormat="1" ht="21.75" customHeight="1" spans="1:26">
      <c r="A26" s="62">
        <v>22</v>
      </c>
      <c r="B26" s="63">
        <v>0.197916666666667</v>
      </c>
      <c r="C26" s="65" t="s">
        <v>70</v>
      </c>
      <c r="D26" s="64" t="s">
        <v>71</v>
      </c>
      <c r="E26" s="64" t="s">
        <v>72</v>
      </c>
      <c r="F26" s="64">
        <v>13864917051</v>
      </c>
      <c r="G26" s="64" t="s">
        <v>71</v>
      </c>
      <c r="H26" s="62">
        <v>12497</v>
      </c>
      <c r="I26" s="64" t="s">
        <v>73</v>
      </c>
      <c r="J26" s="64" t="s">
        <v>55</v>
      </c>
      <c r="K26" s="74" t="s">
        <v>56</v>
      </c>
      <c r="L26" s="62">
        <v>59.7</v>
      </c>
      <c r="M26" s="62">
        <v>16.94</v>
      </c>
      <c r="N26" s="62">
        <v>42.76</v>
      </c>
      <c r="O26" s="62"/>
      <c r="P26" s="62"/>
      <c r="Q26" s="62"/>
      <c r="R26" s="62" t="s">
        <v>57</v>
      </c>
      <c r="S26" s="62">
        <v>7</v>
      </c>
      <c r="T26" s="62">
        <v>0.56</v>
      </c>
      <c r="U26" s="62">
        <v>42.2</v>
      </c>
      <c r="V26" s="62">
        <v>97</v>
      </c>
      <c r="W26" s="62">
        <f t="shared" si="0"/>
        <v>4093.4</v>
      </c>
      <c r="X26" s="62" t="s">
        <v>74</v>
      </c>
      <c r="Y26" s="62" t="s">
        <v>39</v>
      </c>
      <c r="Z26" s="62"/>
    </row>
    <row r="27" s="48" customFormat="1" ht="21.75" customHeight="1" spans="1:26">
      <c r="A27" s="62"/>
      <c r="B27" s="63"/>
      <c r="C27" s="64"/>
      <c r="D27" s="64"/>
      <c r="E27" s="64"/>
      <c r="F27" s="64"/>
      <c r="G27" s="62"/>
      <c r="H27" s="62"/>
      <c r="I27" s="64"/>
      <c r="J27" s="64"/>
      <c r="K27" s="74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Y27" s="62"/>
      <c r="Z27" s="62"/>
    </row>
    <row r="28" s="48" customFormat="1" ht="21.75" customHeight="1" spans="1:26">
      <c r="A28" s="62"/>
      <c r="B28" s="63"/>
      <c r="C28" s="62"/>
      <c r="D28" s="64"/>
      <c r="E28" s="64"/>
      <c r="F28" s="64"/>
      <c r="G28" s="64"/>
      <c r="H28" s="64"/>
      <c r="I28" s="64"/>
      <c r="J28" s="64"/>
      <c r="K28" s="74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</row>
    <row r="29" ht="21.75" customHeight="1" spans="1:26">
      <c r="A29" s="20" t="s">
        <v>86</v>
      </c>
      <c r="B29" s="66"/>
      <c r="C29" s="39"/>
      <c r="D29" s="20"/>
      <c r="E29" s="20"/>
      <c r="F29" s="20"/>
      <c r="G29" s="39"/>
      <c r="H29" s="39"/>
      <c r="I29" s="39"/>
      <c r="J29" s="39"/>
      <c r="K29" s="39"/>
      <c r="L29" s="39"/>
      <c r="M29" s="20"/>
      <c r="N29" s="20">
        <f>SUM(N5:N28)</f>
        <v>1509.66</v>
      </c>
      <c r="O29" s="75"/>
      <c r="P29" s="39"/>
      <c r="Q29" s="84"/>
      <c r="R29" s="39"/>
      <c r="S29" s="39"/>
      <c r="T29" s="20"/>
      <c r="U29" s="20">
        <f>SUM(U5:U28)</f>
        <v>1491.4</v>
      </c>
      <c r="V29" s="84"/>
      <c r="W29" s="85">
        <f>SUM(W5:W28)</f>
        <v>148124.3</v>
      </c>
      <c r="X29" s="84"/>
      <c r="Y29" s="20"/>
      <c r="Z29" s="20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D14" sqref="D14"/>
    </sheetView>
  </sheetViews>
  <sheetFormatPr defaultColWidth="9" defaultRowHeight="13.5"/>
  <cols>
    <col min="1" max="1" width="5" style="4" customWidth="1"/>
    <col min="2" max="2" width="10.1333333333333" style="4" customWidth="1"/>
    <col min="3" max="3" width="10.5" style="4" customWidth="1"/>
    <col min="4" max="4" width="10.3833333333333" style="4" customWidth="1"/>
    <col min="5" max="5" width="9.38333333333333" style="4" customWidth="1"/>
    <col min="6" max="6" width="14.3833333333333" style="4" customWidth="1"/>
    <col min="7" max="7" width="10.75" style="4" customWidth="1"/>
    <col min="8" max="8" width="10.1333333333333" style="4" customWidth="1"/>
    <col min="9" max="9" width="7.88333333333333" style="4" customWidth="1"/>
    <col min="10" max="10" width="12.6333333333333" style="4"/>
    <col min="11" max="13" width="9" style="4"/>
    <col min="14" max="14" width="7.5" style="4" customWidth="1"/>
    <col min="15" max="15" width="6.88333333333333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5" t="s">
        <v>87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30"/>
      <c r="X1" s="30"/>
      <c r="Y1" s="30"/>
    </row>
    <row r="2" s="1" customFormat="1" ht="21" customHeight="1" spans="1:25">
      <c r="A2" s="6"/>
      <c r="B2" s="7" t="s">
        <v>88</v>
      </c>
      <c r="C2" s="8"/>
      <c r="D2" s="8"/>
      <c r="E2" s="8"/>
      <c r="F2" s="8"/>
      <c r="G2" s="8"/>
      <c r="H2" s="8"/>
      <c r="I2" s="8"/>
      <c r="J2" s="8"/>
      <c r="K2" s="8"/>
      <c r="L2" s="21"/>
      <c r="M2" s="8"/>
      <c r="N2" s="8"/>
      <c r="O2" s="8"/>
      <c r="P2" s="8"/>
      <c r="Q2" s="8"/>
      <c r="R2" s="8"/>
      <c r="S2" s="8"/>
      <c r="T2" s="8"/>
      <c r="U2" s="8"/>
      <c r="V2" s="31"/>
      <c r="W2" s="30"/>
      <c r="X2" s="30"/>
      <c r="Y2" s="30"/>
    </row>
    <row r="3" customFormat="1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2" t="s">
        <v>6</v>
      </c>
      <c r="U3" s="32"/>
      <c r="V3" s="32"/>
      <c r="W3" s="32" t="s">
        <v>7</v>
      </c>
      <c r="X3" s="32" t="s">
        <v>8</v>
      </c>
      <c r="Y3" s="32" t="s">
        <v>9</v>
      </c>
    </row>
    <row r="4" s="2" customFormat="1" ht="18.75" spans="1:25">
      <c r="A4" s="11"/>
      <c r="B4" s="10" t="s">
        <v>89</v>
      </c>
      <c r="C4" s="10" t="s">
        <v>11</v>
      </c>
      <c r="D4" s="10" t="s">
        <v>90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91</v>
      </c>
      <c r="L4" s="10" t="s">
        <v>92</v>
      </c>
      <c r="M4" s="10" t="s">
        <v>93</v>
      </c>
      <c r="N4" s="22" t="s">
        <v>23</v>
      </c>
      <c r="O4" s="22" t="s">
        <v>94</v>
      </c>
      <c r="P4" s="22" t="s">
        <v>25</v>
      </c>
      <c r="Q4" s="22" t="s">
        <v>95</v>
      </c>
      <c r="R4" s="22" t="s">
        <v>96</v>
      </c>
      <c r="S4" s="22" t="s">
        <v>28</v>
      </c>
      <c r="T4" s="22" t="s">
        <v>29</v>
      </c>
      <c r="U4" s="22" t="s">
        <v>97</v>
      </c>
      <c r="V4" s="22" t="s">
        <v>98</v>
      </c>
      <c r="W4" s="22"/>
      <c r="X4" s="22"/>
      <c r="Y4" s="22"/>
    </row>
    <row r="5" s="2" customFormat="1" ht="18.75" spans="1:25">
      <c r="A5" s="12">
        <v>1</v>
      </c>
      <c r="B5" s="13">
        <v>0.322916666666667</v>
      </c>
      <c r="C5" s="14" t="s">
        <v>99</v>
      </c>
      <c r="D5" s="14" t="s">
        <v>100</v>
      </c>
      <c r="E5" s="14" t="s">
        <v>100</v>
      </c>
      <c r="F5" s="14">
        <v>15966330156</v>
      </c>
      <c r="G5" s="14" t="s">
        <v>101</v>
      </c>
      <c r="H5" s="14">
        <v>12718</v>
      </c>
      <c r="I5" s="14" t="s">
        <v>102</v>
      </c>
      <c r="J5" s="23" t="s">
        <v>103</v>
      </c>
      <c r="K5" s="14">
        <v>100.13</v>
      </c>
      <c r="L5" s="24">
        <v>26.15</v>
      </c>
      <c r="M5" s="14">
        <f t="shared" ref="M5:M68" si="0">K5-L5</f>
        <v>73.98</v>
      </c>
      <c r="N5" s="25"/>
      <c r="O5" s="25"/>
      <c r="P5" s="25"/>
      <c r="Q5" s="25"/>
      <c r="R5" s="25"/>
      <c r="S5" s="33">
        <v>0.003</v>
      </c>
      <c r="T5" s="14">
        <v>73.75</v>
      </c>
      <c r="U5" s="14">
        <v>535</v>
      </c>
      <c r="V5" s="14">
        <f t="shared" ref="V5:V68" si="1">T5*U5</f>
        <v>39456.25</v>
      </c>
      <c r="W5" s="14" t="s">
        <v>104</v>
      </c>
      <c r="X5" s="14" t="s">
        <v>105</v>
      </c>
      <c r="Y5" s="25"/>
    </row>
    <row r="6" s="2" customFormat="1" ht="18.75" spans="1:25">
      <c r="A6" s="11">
        <v>2</v>
      </c>
      <c r="B6" s="15">
        <v>0.325694444444444</v>
      </c>
      <c r="C6" s="14" t="s">
        <v>106</v>
      </c>
      <c r="D6" s="14" t="s">
        <v>107</v>
      </c>
      <c r="E6" s="14" t="s">
        <v>108</v>
      </c>
      <c r="F6" s="14">
        <v>18953075722</v>
      </c>
      <c r="G6" s="14" t="s">
        <v>109</v>
      </c>
      <c r="H6" s="14">
        <v>12719</v>
      </c>
      <c r="I6" s="14" t="s">
        <v>55</v>
      </c>
      <c r="J6" s="26" t="s">
        <v>110</v>
      </c>
      <c r="K6" s="14">
        <v>49.85</v>
      </c>
      <c r="L6" s="14">
        <v>16.01</v>
      </c>
      <c r="M6" s="14">
        <f t="shared" si="0"/>
        <v>33.84</v>
      </c>
      <c r="N6" s="25"/>
      <c r="O6" s="25"/>
      <c r="P6" s="25"/>
      <c r="Q6" s="25"/>
      <c r="R6" s="25"/>
      <c r="S6" s="33" t="s">
        <v>111</v>
      </c>
      <c r="T6" s="14">
        <v>33.7</v>
      </c>
      <c r="U6" s="14">
        <v>99</v>
      </c>
      <c r="V6" s="14">
        <f t="shared" si="1"/>
        <v>3336.3</v>
      </c>
      <c r="W6" s="14" t="s">
        <v>104</v>
      </c>
      <c r="X6" s="14" t="s">
        <v>105</v>
      </c>
      <c r="Y6" s="25"/>
    </row>
    <row r="7" s="2" customFormat="1" ht="18.75" spans="1:25">
      <c r="A7" s="11">
        <v>3</v>
      </c>
      <c r="B7" s="16">
        <v>0.329861111111111</v>
      </c>
      <c r="C7" s="14" t="s">
        <v>112</v>
      </c>
      <c r="D7" s="14" t="s">
        <v>113</v>
      </c>
      <c r="E7" s="14" t="s">
        <v>113</v>
      </c>
      <c r="F7" s="14">
        <v>18931085928</v>
      </c>
      <c r="G7" s="17" t="s">
        <v>114</v>
      </c>
      <c r="H7" s="14">
        <v>12720</v>
      </c>
      <c r="I7" s="14" t="s">
        <v>115</v>
      </c>
      <c r="J7" s="27">
        <v>9</v>
      </c>
      <c r="K7" s="14">
        <v>48.29</v>
      </c>
      <c r="L7" s="20">
        <v>15.68</v>
      </c>
      <c r="M7" s="14">
        <f t="shared" si="0"/>
        <v>32.61</v>
      </c>
      <c r="N7" s="25"/>
      <c r="O7" s="25"/>
      <c r="P7" s="25"/>
      <c r="Q7" s="25"/>
      <c r="R7" s="25"/>
      <c r="S7" s="33"/>
      <c r="T7" s="14">
        <v>32.61</v>
      </c>
      <c r="U7" s="14">
        <v>4580</v>
      </c>
      <c r="V7" s="14">
        <f t="shared" si="1"/>
        <v>149353.8</v>
      </c>
      <c r="W7" s="14" t="s">
        <v>104</v>
      </c>
      <c r="X7" s="14" t="s">
        <v>105</v>
      </c>
      <c r="Y7" s="25"/>
    </row>
    <row r="8" s="2" customFormat="1" ht="18.75" spans="1:25">
      <c r="A8" s="12">
        <v>4</v>
      </c>
      <c r="B8" s="16">
        <v>0.334722222222222</v>
      </c>
      <c r="C8" s="14" t="s">
        <v>116</v>
      </c>
      <c r="D8" s="14" t="s">
        <v>117</v>
      </c>
      <c r="E8" s="14" t="s">
        <v>117</v>
      </c>
      <c r="F8" s="14">
        <v>15153785444</v>
      </c>
      <c r="G8" s="17" t="s">
        <v>118</v>
      </c>
      <c r="H8" s="14">
        <v>12721</v>
      </c>
      <c r="I8" s="14" t="s">
        <v>55</v>
      </c>
      <c r="J8" s="26" t="s">
        <v>110</v>
      </c>
      <c r="K8" s="14">
        <v>26.57</v>
      </c>
      <c r="L8" s="24">
        <v>8.59</v>
      </c>
      <c r="M8" s="14">
        <f t="shared" si="0"/>
        <v>17.98</v>
      </c>
      <c r="N8" s="25"/>
      <c r="O8" s="25"/>
      <c r="P8" s="25"/>
      <c r="Q8" s="25"/>
      <c r="R8" s="25"/>
      <c r="S8" s="33" t="s">
        <v>119</v>
      </c>
      <c r="T8" s="14">
        <v>17.7</v>
      </c>
      <c r="U8" s="14">
        <v>99</v>
      </c>
      <c r="V8" s="14">
        <f t="shared" si="1"/>
        <v>1752.3</v>
      </c>
      <c r="W8" s="14" t="s">
        <v>104</v>
      </c>
      <c r="X8" s="14" t="s">
        <v>105</v>
      </c>
      <c r="Y8" s="25"/>
    </row>
    <row r="9" s="2" customFormat="1" ht="18.75" spans="1:25">
      <c r="A9" s="12">
        <v>5</v>
      </c>
      <c r="B9" s="16">
        <v>0.378472222222222</v>
      </c>
      <c r="C9" s="14" t="s">
        <v>120</v>
      </c>
      <c r="D9" s="14" t="s">
        <v>121</v>
      </c>
      <c r="E9" s="14" t="s">
        <v>121</v>
      </c>
      <c r="F9" s="14">
        <v>13385379688</v>
      </c>
      <c r="G9" s="14" t="s">
        <v>118</v>
      </c>
      <c r="H9" s="14">
        <v>12722</v>
      </c>
      <c r="I9" s="14" t="s">
        <v>55</v>
      </c>
      <c r="J9" s="26" t="s">
        <v>110</v>
      </c>
      <c r="K9" s="14">
        <v>49.67</v>
      </c>
      <c r="L9" s="24">
        <v>15.47</v>
      </c>
      <c r="M9" s="14">
        <f t="shared" si="0"/>
        <v>34.2</v>
      </c>
      <c r="N9" s="25"/>
      <c r="O9" s="25"/>
      <c r="P9" s="25"/>
      <c r="Q9" s="25"/>
      <c r="R9" s="25"/>
      <c r="S9" s="33" t="s">
        <v>122</v>
      </c>
      <c r="T9" s="14">
        <v>33.9</v>
      </c>
      <c r="U9" s="14">
        <v>99</v>
      </c>
      <c r="V9" s="14">
        <f t="shared" si="1"/>
        <v>3356.1</v>
      </c>
      <c r="W9" s="14" t="s">
        <v>104</v>
      </c>
      <c r="X9" s="14" t="s">
        <v>105</v>
      </c>
      <c r="Y9" s="25"/>
    </row>
    <row r="10" s="2" customFormat="1" ht="18.75" spans="1:25">
      <c r="A10" s="12">
        <v>6</v>
      </c>
      <c r="B10" s="16">
        <v>0.380555555555556</v>
      </c>
      <c r="C10" s="14" t="s">
        <v>123</v>
      </c>
      <c r="D10" s="14" t="s">
        <v>124</v>
      </c>
      <c r="E10" s="14" t="s">
        <v>124</v>
      </c>
      <c r="F10" s="14">
        <v>13465799558</v>
      </c>
      <c r="G10" s="14" t="s">
        <v>118</v>
      </c>
      <c r="H10" s="14">
        <v>12723</v>
      </c>
      <c r="I10" s="14" t="s">
        <v>55</v>
      </c>
      <c r="J10" s="26" t="s">
        <v>110</v>
      </c>
      <c r="K10" s="14">
        <v>25.61</v>
      </c>
      <c r="L10" s="24">
        <v>10.25</v>
      </c>
      <c r="M10" s="14">
        <f t="shared" si="0"/>
        <v>15.36</v>
      </c>
      <c r="N10" s="25"/>
      <c r="O10" s="25"/>
      <c r="P10" s="25"/>
      <c r="Q10" s="25"/>
      <c r="R10" s="25"/>
      <c r="S10" s="33" t="s">
        <v>119</v>
      </c>
      <c r="T10" s="14">
        <v>15.1</v>
      </c>
      <c r="U10" s="14">
        <v>99</v>
      </c>
      <c r="V10" s="14">
        <f t="shared" si="1"/>
        <v>1494.9</v>
      </c>
      <c r="W10" s="14" t="s">
        <v>104</v>
      </c>
      <c r="X10" s="14" t="s">
        <v>105</v>
      </c>
      <c r="Y10" s="25"/>
    </row>
    <row r="11" s="2" customFormat="1" ht="18.75" spans="1:25">
      <c r="A11" s="12">
        <v>7</v>
      </c>
      <c r="B11" s="16">
        <v>0.456944444444444</v>
      </c>
      <c r="C11" s="14" t="s">
        <v>125</v>
      </c>
      <c r="D11" s="14" t="s">
        <v>85</v>
      </c>
      <c r="E11" s="14" t="s">
        <v>85</v>
      </c>
      <c r="F11" s="14">
        <v>15006574352</v>
      </c>
      <c r="G11" s="17" t="s">
        <v>126</v>
      </c>
      <c r="H11" s="14">
        <v>12724</v>
      </c>
      <c r="I11" s="14" t="s">
        <v>55</v>
      </c>
      <c r="J11" s="26" t="s">
        <v>110</v>
      </c>
      <c r="K11" s="14">
        <v>50.2</v>
      </c>
      <c r="L11" s="24">
        <v>14.76</v>
      </c>
      <c r="M11" s="14">
        <f t="shared" si="0"/>
        <v>35.44</v>
      </c>
      <c r="N11" s="25"/>
      <c r="O11" s="25"/>
      <c r="P11" s="25"/>
      <c r="Q11" s="25"/>
      <c r="R11" s="25"/>
      <c r="S11" s="33" t="s">
        <v>111</v>
      </c>
      <c r="T11" s="14">
        <v>35.3</v>
      </c>
      <c r="U11" s="14">
        <v>99</v>
      </c>
      <c r="V11" s="14">
        <f t="shared" si="1"/>
        <v>3494.7</v>
      </c>
      <c r="W11" s="14" t="s">
        <v>104</v>
      </c>
      <c r="X11" s="14" t="s">
        <v>105</v>
      </c>
      <c r="Y11" s="25"/>
    </row>
    <row r="12" s="2" customFormat="1" ht="18.75" spans="1:25">
      <c r="A12" s="12">
        <v>8</v>
      </c>
      <c r="B12" s="16">
        <v>0.506944444444444</v>
      </c>
      <c r="C12" s="14" t="s">
        <v>127</v>
      </c>
      <c r="D12" s="14" t="s">
        <v>128</v>
      </c>
      <c r="E12" s="14" t="s">
        <v>128</v>
      </c>
      <c r="F12" s="14">
        <v>18854791828</v>
      </c>
      <c r="G12" s="17" t="s">
        <v>126</v>
      </c>
      <c r="H12" s="14">
        <v>12725</v>
      </c>
      <c r="I12" s="14" t="s">
        <v>55</v>
      </c>
      <c r="J12" s="26" t="s">
        <v>110</v>
      </c>
      <c r="K12" s="14">
        <v>49.44</v>
      </c>
      <c r="L12" s="24">
        <v>15.99</v>
      </c>
      <c r="M12" s="14">
        <f t="shared" si="0"/>
        <v>33.45</v>
      </c>
      <c r="N12" s="25"/>
      <c r="O12" s="25"/>
      <c r="P12" s="25"/>
      <c r="Q12" s="25"/>
      <c r="R12" s="25"/>
      <c r="S12" s="33" t="s">
        <v>111</v>
      </c>
      <c r="T12" s="14">
        <v>33.3</v>
      </c>
      <c r="U12" s="14">
        <v>99</v>
      </c>
      <c r="V12" s="14">
        <f t="shared" si="1"/>
        <v>3296.7</v>
      </c>
      <c r="W12" s="14" t="s">
        <v>104</v>
      </c>
      <c r="X12" s="14" t="s">
        <v>105</v>
      </c>
      <c r="Y12" s="25"/>
    </row>
    <row r="13" s="2" customFormat="1" ht="18.75" spans="1:25">
      <c r="A13" s="12">
        <v>9</v>
      </c>
      <c r="B13" s="16">
        <v>0.509027777777778</v>
      </c>
      <c r="C13" s="14" t="s">
        <v>129</v>
      </c>
      <c r="D13" s="14" t="s">
        <v>130</v>
      </c>
      <c r="E13" s="14" t="s">
        <v>130</v>
      </c>
      <c r="F13" s="14">
        <v>18264788201</v>
      </c>
      <c r="G13" s="14" t="s">
        <v>126</v>
      </c>
      <c r="H13" s="14">
        <v>12726</v>
      </c>
      <c r="I13" s="14" t="s">
        <v>55</v>
      </c>
      <c r="J13" s="26" t="s">
        <v>110</v>
      </c>
      <c r="K13" s="14">
        <v>48.84</v>
      </c>
      <c r="L13" s="24">
        <v>15.75</v>
      </c>
      <c r="M13" s="14">
        <f t="shared" si="0"/>
        <v>33.09</v>
      </c>
      <c r="N13" s="25"/>
      <c r="O13" s="25"/>
      <c r="P13" s="25"/>
      <c r="Q13" s="25"/>
      <c r="R13" s="25"/>
      <c r="S13" s="33" t="s">
        <v>111</v>
      </c>
      <c r="T13" s="14">
        <v>32.9</v>
      </c>
      <c r="U13" s="14">
        <v>99</v>
      </c>
      <c r="V13" s="14">
        <f t="shared" si="1"/>
        <v>3257.1</v>
      </c>
      <c r="W13" s="14" t="s">
        <v>104</v>
      </c>
      <c r="X13" s="14" t="s">
        <v>105</v>
      </c>
      <c r="Y13" s="25"/>
    </row>
    <row r="14" s="2" customFormat="1" ht="18.75" spans="1:25">
      <c r="A14" s="12">
        <v>10</v>
      </c>
      <c r="B14" s="16">
        <v>0.511111111111111</v>
      </c>
      <c r="C14" s="14" t="s">
        <v>131</v>
      </c>
      <c r="D14" s="14" t="s">
        <v>132</v>
      </c>
      <c r="E14" s="14" t="s">
        <v>132</v>
      </c>
      <c r="F14" s="14">
        <v>15562719795</v>
      </c>
      <c r="G14" s="17" t="s">
        <v>118</v>
      </c>
      <c r="H14" s="14">
        <v>12727</v>
      </c>
      <c r="I14" s="14" t="s">
        <v>55</v>
      </c>
      <c r="J14" s="26" t="s">
        <v>110</v>
      </c>
      <c r="K14" s="14">
        <v>49.47</v>
      </c>
      <c r="L14" s="24">
        <v>15.99</v>
      </c>
      <c r="M14" s="14">
        <f t="shared" si="0"/>
        <v>33.48</v>
      </c>
      <c r="N14" s="25"/>
      <c r="O14" s="25"/>
      <c r="P14" s="25"/>
      <c r="Q14" s="25"/>
      <c r="R14" s="25"/>
      <c r="S14" s="33"/>
      <c r="T14" s="14">
        <v>33.1</v>
      </c>
      <c r="U14" s="14">
        <v>99</v>
      </c>
      <c r="V14" s="14">
        <f t="shared" si="1"/>
        <v>3276.9</v>
      </c>
      <c r="W14" s="14" t="s">
        <v>104</v>
      </c>
      <c r="X14" s="14" t="s">
        <v>105</v>
      </c>
      <c r="Y14" s="25"/>
    </row>
    <row r="15" s="2" customFormat="1" ht="18.75" spans="1:25">
      <c r="A15" s="11">
        <v>11</v>
      </c>
      <c r="B15" s="16">
        <v>0.513194444444444</v>
      </c>
      <c r="C15" s="14" t="s">
        <v>106</v>
      </c>
      <c r="D15" s="14" t="s">
        <v>107</v>
      </c>
      <c r="E15" s="14" t="s">
        <v>108</v>
      </c>
      <c r="F15" s="14">
        <v>18953075722</v>
      </c>
      <c r="G15" s="14" t="s">
        <v>109</v>
      </c>
      <c r="H15" s="14">
        <v>12728</v>
      </c>
      <c r="I15" s="14" t="s">
        <v>55</v>
      </c>
      <c r="J15" s="26" t="s">
        <v>110</v>
      </c>
      <c r="K15" s="14">
        <v>49.5</v>
      </c>
      <c r="L15" s="24">
        <v>15.97</v>
      </c>
      <c r="M15" s="14">
        <f t="shared" si="0"/>
        <v>33.53</v>
      </c>
      <c r="N15" s="25"/>
      <c r="O15" s="25"/>
      <c r="P15" s="25"/>
      <c r="Q15" s="25"/>
      <c r="R15" s="25"/>
      <c r="S15" s="33" t="s">
        <v>111</v>
      </c>
      <c r="T15" s="14">
        <v>33.4</v>
      </c>
      <c r="U15" s="14">
        <v>99</v>
      </c>
      <c r="V15" s="14">
        <f t="shared" si="1"/>
        <v>3306.6</v>
      </c>
      <c r="W15" s="14" t="s">
        <v>104</v>
      </c>
      <c r="X15" s="14" t="s">
        <v>105</v>
      </c>
      <c r="Y15" s="25"/>
    </row>
    <row r="16" s="2" customFormat="1" ht="18.75" spans="1:25">
      <c r="A16" s="11">
        <v>12</v>
      </c>
      <c r="B16" s="16">
        <v>0.515277777777778</v>
      </c>
      <c r="C16" s="14" t="s">
        <v>133</v>
      </c>
      <c r="D16" s="14" t="s">
        <v>134</v>
      </c>
      <c r="E16" s="14" t="s">
        <v>134</v>
      </c>
      <c r="F16" s="14">
        <v>13583034566</v>
      </c>
      <c r="G16" s="17" t="s">
        <v>109</v>
      </c>
      <c r="H16" s="14">
        <v>12729</v>
      </c>
      <c r="I16" s="14" t="s">
        <v>135</v>
      </c>
      <c r="J16" s="26" t="s">
        <v>136</v>
      </c>
      <c r="K16" s="14">
        <v>49.01</v>
      </c>
      <c r="L16" s="24">
        <v>16.41</v>
      </c>
      <c r="M16" s="14">
        <f t="shared" si="0"/>
        <v>32.6</v>
      </c>
      <c r="N16" s="25"/>
      <c r="O16" s="25"/>
      <c r="P16" s="25"/>
      <c r="Q16" s="25"/>
      <c r="R16" s="25"/>
      <c r="S16" s="33" t="s">
        <v>111</v>
      </c>
      <c r="T16" s="14">
        <v>32.5</v>
      </c>
      <c r="U16" s="14">
        <v>139</v>
      </c>
      <c r="V16" s="14">
        <f t="shared" si="1"/>
        <v>4517.5</v>
      </c>
      <c r="W16" s="14" t="s">
        <v>104</v>
      </c>
      <c r="X16" s="14" t="s">
        <v>105</v>
      </c>
      <c r="Y16" s="25"/>
    </row>
    <row r="17" s="2" customFormat="1" ht="18.75" spans="1:25">
      <c r="A17" s="12">
        <v>13</v>
      </c>
      <c r="B17" s="16">
        <v>0.517361111111111</v>
      </c>
      <c r="C17" s="14" t="s">
        <v>137</v>
      </c>
      <c r="D17" s="14" t="s">
        <v>138</v>
      </c>
      <c r="E17" s="14" t="s">
        <v>138</v>
      </c>
      <c r="F17" s="14">
        <v>13305403315</v>
      </c>
      <c r="G17" s="14" t="s">
        <v>118</v>
      </c>
      <c r="H17" s="14">
        <v>12730</v>
      </c>
      <c r="I17" s="14" t="s">
        <v>55</v>
      </c>
      <c r="J17" s="26" t="s">
        <v>110</v>
      </c>
      <c r="K17" s="14">
        <v>48.13</v>
      </c>
      <c r="L17" s="24">
        <v>15.14</v>
      </c>
      <c r="M17" s="14">
        <f t="shared" si="0"/>
        <v>32.99</v>
      </c>
      <c r="N17" s="25"/>
      <c r="O17" s="25"/>
      <c r="P17" s="25"/>
      <c r="Q17" s="25"/>
      <c r="R17" s="25"/>
      <c r="S17" s="33"/>
      <c r="T17" s="14">
        <v>32.6</v>
      </c>
      <c r="U17" s="14">
        <v>99</v>
      </c>
      <c r="V17" s="14">
        <f t="shared" si="1"/>
        <v>3227.4</v>
      </c>
      <c r="W17" s="14" t="s">
        <v>104</v>
      </c>
      <c r="X17" s="14" t="s">
        <v>105</v>
      </c>
      <c r="Y17" s="25"/>
    </row>
    <row r="18" s="2" customFormat="1" ht="18.75" spans="1:25">
      <c r="A18" s="12">
        <v>14</v>
      </c>
      <c r="B18" s="16">
        <v>0.520833333333333</v>
      </c>
      <c r="C18" s="14" t="s">
        <v>139</v>
      </c>
      <c r="D18" s="14" t="s">
        <v>140</v>
      </c>
      <c r="E18" s="14" t="s">
        <v>140</v>
      </c>
      <c r="F18" s="14">
        <v>15254065321</v>
      </c>
      <c r="G18" s="17" t="s">
        <v>118</v>
      </c>
      <c r="H18" s="14">
        <v>12731</v>
      </c>
      <c r="I18" s="14" t="s">
        <v>55</v>
      </c>
      <c r="J18" s="26" t="s">
        <v>110</v>
      </c>
      <c r="K18" s="14">
        <v>49.74</v>
      </c>
      <c r="L18" s="24">
        <v>16.12</v>
      </c>
      <c r="M18" s="14">
        <f t="shared" si="0"/>
        <v>33.62</v>
      </c>
      <c r="N18" s="25"/>
      <c r="O18" s="25"/>
      <c r="P18" s="25"/>
      <c r="Q18" s="25"/>
      <c r="R18" s="25"/>
      <c r="S18" s="33"/>
      <c r="T18" s="14">
        <v>32.3</v>
      </c>
      <c r="U18" s="14">
        <v>99</v>
      </c>
      <c r="V18" s="14">
        <f t="shared" si="1"/>
        <v>3197.7</v>
      </c>
      <c r="W18" s="14" t="s">
        <v>104</v>
      </c>
      <c r="X18" s="14" t="s">
        <v>105</v>
      </c>
      <c r="Y18" s="29"/>
    </row>
    <row r="19" s="3" customFormat="1" ht="18.75" spans="1:25">
      <c r="A19" s="18">
        <v>15</v>
      </c>
      <c r="B19" s="19">
        <v>0.601388888888889</v>
      </c>
      <c r="C19" s="14" t="s">
        <v>141</v>
      </c>
      <c r="D19" s="14" t="s">
        <v>142</v>
      </c>
      <c r="E19" s="14" t="s">
        <v>142</v>
      </c>
      <c r="F19" s="14">
        <v>15163082725</v>
      </c>
      <c r="G19" s="14" t="s">
        <v>109</v>
      </c>
      <c r="H19" s="14">
        <v>12732</v>
      </c>
      <c r="I19" s="14" t="s">
        <v>55</v>
      </c>
      <c r="J19" s="26" t="s">
        <v>110</v>
      </c>
      <c r="K19" s="17">
        <v>49.51</v>
      </c>
      <c r="L19" s="28">
        <v>16.02</v>
      </c>
      <c r="M19" s="17">
        <f t="shared" si="0"/>
        <v>33.49</v>
      </c>
      <c r="N19" s="29"/>
      <c r="O19" s="29"/>
      <c r="P19" s="29"/>
      <c r="Q19" s="29"/>
      <c r="R19" s="29"/>
      <c r="S19" s="33" t="s">
        <v>111</v>
      </c>
      <c r="T19" s="14">
        <v>33.3</v>
      </c>
      <c r="U19" s="14">
        <v>99</v>
      </c>
      <c r="V19" s="17">
        <f t="shared" si="1"/>
        <v>3296.7</v>
      </c>
      <c r="W19" s="14" t="s">
        <v>104</v>
      </c>
      <c r="X19" s="14" t="s">
        <v>105</v>
      </c>
      <c r="Y19" s="36"/>
    </row>
    <row r="20" s="2" customFormat="1" ht="18.75" spans="1:25">
      <c r="A20" s="12">
        <v>16</v>
      </c>
      <c r="B20" s="16">
        <v>0.603472222222222</v>
      </c>
      <c r="C20" s="14" t="s">
        <v>143</v>
      </c>
      <c r="D20" s="2" t="s">
        <v>144</v>
      </c>
      <c r="E20" s="14" t="s">
        <v>144</v>
      </c>
      <c r="F20" s="14">
        <v>18954769126</v>
      </c>
      <c r="G20" s="14" t="s">
        <v>109</v>
      </c>
      <c r="H20" s="14">
        <v>12733</v>
      </c>
      <c r="I20" s="14" t="s">
        <v>55</v>
      </c>
      <c r="J20" s="26" t="s">
        <v>110</v>
      </c>
      <c r="K20" s="14">
        <v>49.07</v>
      </c>
      <c r="L20" s="24">
        <v>16.01</v>
      </c>
      <c r="M20" s="14">
        <f t="shared" si="0"/>
        <v>33.06</v>
      </c>
      <c r="N20" s="25"/>
      <c r="O20" s="25"/>
      <c r="P20" s="25"/>
      <c r="Q20" s="25"/>
      <c r="R20" s="25"/>
      <c r="S20" s="33" t="s">
        <v>119</v>
      </c>
      <c r="T20" s="14">
        <v>32.8</v>
      </c>
      <c r="U20" s="14">
        <v>99</v>
      </c>
      <c r="V20" s="14">
        <f t="shared" si="1"/>
        <v>3247.2</v>
      </c>
      <c r="W20" s="14" t="s">
        <v>104</v>
      </c>
      <c r="X20" s="14" t="s">
        <v>105</v>
      </c>
      <c r="Y20" s="25"/>
    </row>
    <row r="21" s="2" customFormat="1" ht="18.75" spans="1:25">
      <c r="A21" s="11">
        <v>17</v>
      </c>
      <c r="B21" s="16">
        <v>0.625694444444444</v>
      </c>
      <c r="C21" s="14" t="s">
        <v>123</v>
      </c>
      <c r="D21" s="14" t="s">
        <v>124</v>
      </c>
      <c r="E21" s="14" t="s">
        <v>124</v>
      </c>
      <c r="F21" s="14">
        <v>13465799558</v>
      </c>
      <c r="G21" s="14" t="s">
        <v>118</v>
      </c>
      <c r="H21" s="14">
        <v>12734</v>
      </c>
      <c r="I21" s="14" t="s">
        <v>55</v>
      </c>
      <c r="J21" s="26" t="s">
        <v>110</v>
      </c>
      <c r="K21" s="14">
        <v>25.8</v>
      </c>
      <c r="L21" s="24">
        <v>10.21</v>
      </c>
      <c r="M21" s="14">
        <f t="shared" si="0"/>
        <v>15.59</v>
      </c>
      <c r="N21" s="25"/>
      <c r="O21" s="25"/>
      <c r="P21" s="25"/>
      <c r="Q21" s="25"/>
      <c r="R21" s="25"/>
      <c r="S21" s="33" t="s">
        <v>111</v>
      </c>
      <c r="T21" s="14">
        <v>15.4</v>
      </c>
      <c r="U21" s="14">
        <v>99</v>
      </c>
      <c r="V21" s="14">
        <f t="shared" si="1"/>
        <v>1524.6</v>
      </c>
      <c r="W21" s="14" t="s">
        <v>104</v>
      </c>
      <c r="X21" s="14" t="s">
        <v>105</v>
      </c>
      <c r="Y21" s="25"/>
    </row>
    <row r="22" s="2" customFormat="1" ht="18.75" spans="1:25">
      <c r="A22" s="11">
        <v>18</v>
      </c>
      <c r="B22" s="16">
        <v>0.635416666666667</v>
      </c>
      <c r="C22" s="14" t="s">
        <v>120</v>
      </c>
      <c r="D22" s="14" t="s">
        <v>121</v>
      </c>
      <c r="E22" s="14" t="s">
        <v>121</v>
      </c>
      <c r="F22" s="14">
        <v>13385379688</v>
      </c>
      <c r="G22" s="14" t="s">
        <v>118</v>
      </c>
      <c r="H22" s="14">
        <v>12735</v>
      </c>
      <c r="I22" s="14" t="s">
        <v>55</v>
      </c>
      <c r="J22" s="26" t="s">
        <v>110</v>
      </c>
      <c r="K22" s="14">
        <v>49.61</v>
      </c>
      <c r="L22" s="24">
        <v>15.38</v>
      </c>
      <c r="M22" s="14">
        <f t="shared" si="0"/>
        <v>34.23</v>
      </c>
      <c r="N22" s="25"/>
      <c r="O22" s="25"/>
      <c r="P22" s="25"/>
      <c r="Q22" s="25"/>
      <c r="R22" s="25"/>
      <c r="S22" s="33" t="s">
        <v>119</v>
      </c>
      <c r="T22" s="14">
        <v>34</v>
      </c>
      <c r="U22" s="14">
        <v>99</v>
      </c>
      <c r="V22" s="14">
        <f t="shared" si="1"/>
        <v>3366</v>
      </c>
      <c r="W22" s="14" t="s">
        <v>104</v>
      </c>
      <c r="X22" s="14" t="s">
        <v>105</v>
      </c>
      <c r="Y22" s="25"/>
    </row>
    <row r="23" s="2" customFormat="1" ht="18.75" spans="1:25">
      <c r="A23" s="12">
        <v>19</v>
      </c>
      <c r="B23" s="16">
        <v>0.6875</v>
      </c>
      <c r="C23" s="14" t="s">
        <v>125</v>
      </c>
      <c r="D23" s="14" t="s">
        <v>85</v>
      </c>
      <c r="E23" s="14" t="s">
        <v>85</v>
      </c>
      <c r="F23" s="14">
        <v>15006574352</v>
      </c>
      <c r="G23" s="17" t="s">
        <v>126</v>
      </c>
      <c r="H23" s="14">
        <v>12736</v>
      </c>
      <c r="I23" s="14" t="s">
        <v>55</v>
      </c>
      <c r="J23" s="26" t="s">
        <v>110</v>
      </c>
      <c r="K23" s="14">
        <v>49.55</v>
      </c>
      <c r="L23" s="20">
        <v>14.69</v>
      </c>
      <c r="M23" s="14">
        <f t="shared" si="0"/>
        <v>34.86</v>
      </c>
      <c r="N23" s="25"/>
      <c r="O23" s="25"/>
      <c r="P23" s="25"/>
      <c r="Q23" s="25"/>
      <c r="R23" s="25"/>
      <c r="S23" s="33" t="s">
        <v>111</v>
      </c>
      <c r="T23" s="14">
        <v>34.7</v>
      </c>
      <c r="U23" s="14">
        <v>99</v>
      </c>
      <c r="V23" s="14">
        <f t="shared" si="1"/>
        <v>3435.3</v>
      </c>
      <c r="W23" s="14" t="s">
        <v>104</v>
      </c>
      <c r="X23" s="14" t="s">
        <v>105</v>
      </c>
      <c r="Y23" s="25"/>
    </row>
    <row r="24" s="2" customFormat="1" ht="18.75" spans="1:25">
      <c r="A24" s="12">
        <v>20</v>
      </c>
      <c r="B24" s="16">
        <v>0.689583333333333</v>
      </c>
      <c r="C24" s="14" t="s">
        <v>106</v>
      </c>
      <c r="D24" s="14" t="s">
        <v>107</v>
      </c>
      <c r="E24" s="14" t="s">
        <v>145</v>
      </c>
      <c r="F24" s="14">
        <v>13061551313</v>
      </c>
      <c r="G24" s="14" t="s">
        <v>109</v>
      </c>
      <c r="H24" s="14">
        <v>12737</v>
      </c>
      <c r="I24" s="14" t="s">
        <v>55</v>
      </c>
      <c r="J24" s="26" t="s">
        <v>110</v>
      </c>
      <c r="K24" s="14">
        <v>48.91</v>
      </c>
      <c r="L24" s="20">
        <v>15.9</v>
      </c>
      <c r="M24" s="14">
        <f t="shared" si="0"/>
        <v>33.01</v>
      </c>
      <c r="N24" s="25"/>
      <c r="O24" s="25"/>
      <c r="P24" s="25"/>
      <c r="Q24" s="25"/>
      <c r="R24" s="25"/>
      <c r="S24" s="33" t="s">
        <v>111</v>
      </c>
      <c r="T24" s="14">
        <v>32.9</v>
      </c>
      <c r="U24" s="14">
        <v>99</v>
      </c>
      <c r="V24" s="14">
        <f t="shared" si="1"/>
        <v>3257.1</v>
      </c>
      <c r="W24" s="14" t="s">
        <v>104</v>
      </c>
      <c r="X24" s="14" t="s">
        <v>105</v>
      </c>
      <c r="Y24" s="25"/>
    </row>
    <row r="25" s="2" customFormat="1" ht="18.75" spans="1:25">
      <c r="A25" s="12">
        <v>21</v>
      </c>
      <c r="B25" s="16">
        <v>0.819444444444444</v>
      </c>
      <c r="C25" s="14" t="s">
        <v>129</v>
      </c>
      <c r="D25" s="14" t="s">
        <v>130</v>
      </c>
      <c r="E25" s="14" t="s">
        <v>130</v>
      </c>
      <c r="F25" s="14">
        <v>18264788201</v>
      </c>
      <c r="G25" s="14" t="s">
        <v>126</v>
      </c>
      <c r="H25" s="14">
        <v>12738</v>
      </c>
      <c r="I25" s="14" t="s">
        <v>55</v>
      </c>
      <c r="J25" s="26" t="s">
        <v>110</v>
      </c>
      <c r="K25" s="14">
        <v>48.63</v>
      </c>
      <c r="L25" s="20">
        <v>15.68</v>
      </c>
      <c r="M25" s="14">
        <f t="shared" si="0"/>
        <v>32.95</v>
      </c>
      <c r="N25" s="25"/>
      <c r="O25" s="25"/>
      <c r="P25" s="25"/>
      <c r="Q25" s="25"/>
      <c r="R25" s="25"/>
      <c r="S25" s="33" t="s">
        <v>111</v>
      </c>
      <c r="T25" s="14">
        <v>32.8</v>
      </c>
      <c r="U25" s="14">
        <v>99</v>
      </c>
      <c r="V25" s="14">
        <f t="shared" si="1"/>
        <v>3247.2</v>
      </c>
      <c r="W25" s="14" t="s">
        <v>104</v>
      </c>
      <c r="X25" s="14" t="s">
        <v>105</v>
      </c>
      <c r="Y25" s="25"/>
    </row>
    <row r="26" s="2" customFormat="1" ht="18.75" spans="1:25">
      <c r="A26" s="12">
        <v>22</v>
      </c>
      <c r="B26" s="16">
        <v>0.822222222222222</v>
      </c>
      <c r="C26" s="14" t="s">
        <v>127</v>
      </c>
      <c r="D26" s="14" t="s">
        <v>128</v>
      </c>
      <c r="E26" s="14" t="s">
        <v>128</v>
      </c>
      <c r="F26" s="14">
        <v>18854791828</v>
      </c>
      <c r="G26" s="17" t="s">
        <v>126</v>
      </c>
      <c r="H26" s="14">
        <v>12739</v>
      </c>
      <c r="I26" s="14" t="s">
        <v>55</v>
      </c>
      <c r="J26" s="26" t="s">
        <v>110</v>
      </c>
      <c r="K26" s="14">
        <v>49.41</v>
      </c>
      <c r="L26" s="20">
        <v>15.94</v>
      </c>
      <c r="M26" s="14">
        <f t="shared" si="0"/>
        <v>33.47</v>
      </c>
      <c r="N26" s="25"/>
      <c r="O26" s="25"/>
      <c r="P26" s="25"/>
      <c r="Q26" s="25"/>
      <c r="R26" s="25"/>
      <c r="S26" s="33" t="s">
        <v>111</v>
      </c>
      <c r="T26" s="14">
        <v>33.3</v>
      </c>
      <c r="U26" s="14">
        <v>99</v>
      </c>
      <c r="V26" s="14">
        <f t="shared" si="1"/>
        <v>3296.7</v>
      </c>
      <c r="W26" s="14" t="s">
        <v>104</v>
      </c>
      <c r="X26" s="14" t="s">
        <v>105</v>
      </c>
      <c r="Y26" s="25"/>
    </row>
    <row r="27" s="2" customFormat="1" ht="18.75" spans="1:25">
      <c r="A27" s="12">
        <v>23</v>
      </c>
      <c r="B27" s="16">
        <v>0.825694444444444</v>
      </c>
      <c r="C27" s="14" t="s">
        <v>133</v>
      </c>
      <c r="D27" s="14" t="s">
        <v>134</v>
      </c>
      <c r="E27" s="14" t="s">
        <v>134</v>
      </c>
      <c r="F27" s="14">
        <v>13583034566</v>
      </c>
      <c r="G27" s="17" t="s">
        <v>109</v>
      </c>
      <c r="H27" s="14">
        <v>12740</v>
      </c>
      <c r="I27" s="14" t="s">
        <v>135</v>
      </c>
      <c r="J27" s="26" t="s">
        <v>136</v>
      </c>
      <c r="K27" s="14">
        <v>49.52</v>
      </c>
      <c r="L27" s="20">
        <v>16.37</v>
      </c>
      <c r="M27" s="14">
        <f t="shared" si="0"/>
        <v>33.15</v>
      </c>
      <c r="N27" s="25"/>
      <c r="O27" s="25"/>
      <c r="P27" s="25"/>
      <c r="Q27" s="25"/>
      <c r="R27" s="25"/>
      <c r="S27" s="33" t="s">
        <v>111</v>
      </c>
      <c r="T27" s="14">
        <v>33</v>
      </c>
      <c r="U27" s="14">
        <v>139</v>
      </c>
      <c r="V27" s="14">
        <f t="shared" si="1"/>
        <v>4587</v>
      </c>
      <c r="W27" s="14" t="s">
        <v>104</v>
      </c>
      <c r="X27" s="14" t="s">
        <v>105</v>
      </c>
      <c r="Y27" s="25"/>
    </row>
    <row r="28" s="2" customFormat="1" ht="18.75" spans="1:25">
      <c r="A28" s="12">
        <v>24</v>
      </c>
      <c r="B28" s="16">
        <v>0.827777777777778</v>
      </c>
      <c r="C28" s="14" t="s">
        <v>131</v>
      </c>
      <c r="D28" s="14" t="s">
        <v>132</v>
      </c>
      <c r="E28" s="14" t="s">
        <v>132</v>
      </c>
      <c r="F28" s="14">
        <v>15562719795</v>
      </c>
      <c r="G28" s="17" t="s">
        <v>118</v>
      </c>
      <c r="H28" s="14">
        <v>12741</v>
      </c>
      <c r="I28" s="14" t="s">
        <v>55</v>
      </c>
      <c r="J28" s="26" t="s">
        <v>110</v>
      </c>
      <c r="K28" s="14">
        <v>50.27</v>
      </c>
      <c r="L28" s="20">
        <v>15.92</v>
      </c>
      <c r="M28" s="14">
        <f t="shared" si="0"/>
        <v>34.35</v>
      </c>
      <c r="N28" s="25"/>
      <c r="O28" s="25"/>
      <c r="P28" s="25"/>
      <c r="Q28" s="25"/>
      <c r="R28" s="25"/>
      <c r="S28" s="33" t="s">
        <v>119</v>
      </c>
      <c r="T28" s="14">
        <v>34.1</v>
      </c>
      <c r="U28" s="14">
        <v>99</v>
      </c>
      <c r="V28" s="14">
        <f t="shared" si="1"/>
        <v>3375.9</v>
      </c>
      <c r="W28" s="14" t="s">
        <v>104</v>
      </c>
      <c r="X28" s="14" t="s">
        <v>105</v>
      </c>
      <c r="Y28" s="25"/>
    </row>
    <row r="29" s="2" customFormat="1" ht="18.75" spans="1:25">
      <c r="A29" s="12">
        <v>25</v>
      </c>
      <c r="B29" s="16">
        <v>0.830555555555556</v>
      </c>
      <c r="C29" s="14" t="s">
        <v>137</v>
      </c>
      <c r="D29" s="14" t="s">
        <v>138</v>
      </c>
      <c r="E29" s="14" t="s">
        <v>138</v>
      </c>
      <c r="F29" s="14">
        <v>13305403315</v>
      </c>
      <c r="G29" s="14" t="s">
        <v>118</v>
      </c>
      <c r="H29" s="14">
        <v>12742</v>
      </c>
      <c r="I29" s="14" t="s">
        <v>55</v>
      </c>
      <c r="J29" s="26" t="s">
        <v>110</v>
      </c>
      <c r="K29" s="14">
        <v>49.2</v>
      </c>
      <c r="L29" s="20">
        <v>15.11</v>
      </c>
      <c r="M29" s="14">
        <f t="shared" si="0"/>
        <v>34.09</v>
      </c>
      <c r="N29" s="25"/>
      <c r="O29" s="25"/>
      <c r="P29" s="25"/>
      <c r="Q29" s="25"/>
      <c r="R29" s="25"/>
      <c r="S29" s="33" t="s">
        <v>119</v>
      </c>
      <c r="T29" s="14">
        <v>33.8</v>
      </c>
      <c r="U29" s="14">
        <v>99</v>
      </c>
      <c r="V29" s="14">
        <f t="shared" si="1"/>
        <v>3346.2</v>
      </c>
      <c r="W29" s="14" t="s">
        <v>104</v>
      </c>
      <c r="X29" s="14" t="s">
        <v>105</v>
      </c>
      <c r="Y29" s="25"/>
    </row>
    <row r="30" s="2" customFormat="1" ht="18.75" spans="1:25">
      <c r="A30" s="11">
        <v>26</v>
      </c>
      <c r="B30" s="16">
        <v>0.869444444444444</v>
      </c>
      <c r="C30" s="14" t="s">
        <v>146</v>
      </c>
      <c r="D30" s="14" t="s">
        <v>147</v>
      </c>
      <c r="E30" s="14" t="s">
        <v>147</v>
      </c>
      <c r="F30" s="14">
        <v>15588714111</v>
      </c>
      <c r="G30" s="14" t="s">
        <v>126</v>
      </c>
      <c r="H30" s="14">
        <v>12743</v>
      </c>
      <c r="I30" s="14" t="s">
        <v>55</v>
      </c>
      <c r="J30" s="26" t="s">
        <v>110</v>
      </c>
      <c r="K30" s="14">
        <v>50.48</v>
      </c>
      <c r="L30" s="20">
        <v>14.43</v>
      </c>
      <c r="M30" s="14">
        <f t="shared" si="0"/>
        <v>36.05</v>
      </c>
      <c r="N30" s="25"/>
      <c r="O30" s="25"/>
      <c r="P30" s="25"/>
      <c r="Q30" s="25"/>
      <c r="R30" s="25"/>
      <c r="S30" s="33" t="s">
        <v>111</v>
      </c>
      <c r="T30" s="14">
        <v>35.9</v>
      </c>
      <c r="U30" s="14">
        <v>99</v>
      </c>
      <c r="V30" s="14">
        <f t="shared" si="1"/>
        <v>3554.1</v>
      </c>
      <c r="W30" s="14" t="s">
        <v>104</v>
      </c>
      <c r="X30" s="14" t="s">
        <v>105</v>
      </c>
      <c r="Y30" s="25"/>
    </row>
    <row r="31" s="2" customFormat="1" ht="18.75" spans="1:25">
      <c r="A31" s="11">
        <v>27</v>
      </c>
      <c r="B31" s="16">
        <v>0.915277777777778</v>
      </c>
      <c r="C31" s="14" t="s">
        <v>143</v>
      </c>
      <c r="D31" s="14" t="s">
        <v>148</v>
      </c>
      <c r="E31" s="14" t="s">
        <v>148</v>
      </c>
      <c r="F31" s="14">
        <v>18954769126</v>
      </c>
      <c r="G31" s="14" t="s">
        <v>109</v>
      </c>
      <c r="H31" s="14">
        <v>12744</v>
      </c>
      <c r="I31" s="14" t="s">
        <v>135</v>
      </c>
      <c r="J31" s="26" t="s">
        <v>136</v>
      </c>
      <c r="K31" s="14">
        <v>48.67</v>
      </c>
      <c r="L31" s="20">
        <v>15.96</v>
      </c>
      <c r="M31" s="14">
        <f t="shared" si="0"/>
        <v>32.71</v>
      </c>
      <c r="N31" s="25"/>
      <c r="O31" s="25"/>
      <c r="P31" s="25"/>
      <c r="Q31" s="25"/>
      <c r="R31" s="25"/>
      <c r="S31" s="33" t="s">
        <v>111</v>
      </c>
      <c r="T31" s="14">
        <v>32.6</v>
      </c>
      <c r="U31" s="14">
        <v>139</v>
      </c>
      <c r="V31" s="14">
        <f t="shared" si="1"/>
        <v>4531.4</v>
      </c>
      <c r="W31" s="14" t="s">
        <v>104</v>
      </c>
      <c r="X31" s="14" t="s">
        <v>105</v>
      </c>
      <c r="Y31" s="25"/>
    </row>
    <row r="32" s="2" customFormat="1" ht="18.75" spans="1:25">
      <c r="A32" s="12">
        <v>28</v>
      </c>
      <c r="B32" s="16">
        <v>0.917361111111111</v>
      </c>
      <c r="C32" s="14" t="s">
        <v>141</v>
      </c>
      <c r="D32" s="14" t="s">
        <v>142</v>
      </c>
      <c r="E32" s="14" t="s">
        <v>142</v>
      </c>
      <c r="F32" s="14">
        <v>15163082725</v>
      </c>
      <c r="G32" s="14" t="s">
        <v>109</v>
      </c>
      <c r="H32" s="14">
        <v>12745</v>
      </c>
      <c r="I32" s="14" t="s">
        <v>135</v>
      </c>
      <c r="J32" s="26" t="s">
        <v>136</v>
      </c>
      <c r="K32" s="14">
        <v>49.11</v>
      </c>
      <c r="L32" s="20">
        <v>16</v>
      </c>
      <c r="M32" s="14">
        <f t="shared" si="0"/>
        <v>33.11</v>
      </c>
      <c r="N32" s="25"/>
      <c r="O32" s="25"/>
      <c r="P32" s="25"/>
      <c r="Q32" s="25"/>
      <c r="R32" s="25"/>
      <c r="S32" s="33" t="s">
        <v>111</v>
      </c>
      <c r="T32" s="14">
        <v>33</v>
      </c>
      <c r="U32" s="14">
        <v>139</v>
      </c>
      <c r="V32" s="14">
        <f t="shared" si="1"/>
        <v>4587</v>
      </c>
      <c r="W32" s="14" t="s">
        <v>104</v>
      </c>
      <c r="X32" s="14" t="s">
        <v>105</v>
      </c>
      <c r="Y32" s="25"/>
    </row>
    <row r="33" s="2" customFormat="1" ht="18.75" spans="1:25">
      <c r="A33" s="12">
        <v>29</v>
      </c>
      <c r="B33" s="16"/>
      <c r="C33" s="14"/>
      <c r="D33" s="14"/>
      <c r="E33" s="14"/>
      <c r="F33" s="14"/>
      <c r="G33" s="14"/>
      <c r="H33" s="14"/>
      <c r="I33" s="14"/>
      <c r="J33" s="26"/>
      <c r="K33" s="14"/>
      <c r="L33" s="20"/>
      <c r="M33" s="14">
        <f t="shared" si="0"/>
        <v>0</v>
      </c>
      <c r="N33" s="25"/>
      <c r="O33" s="25"/>
      <c r="P33" s="25"/>
      <c r="Q33" s="25"/>
      <c r="R33" s="25"/>
      <c r="S33" s="33"/>
      <c r="T33" s="14"/>
      <c r="U33" s="14"/>
      <c r="V33" s="14">
        <f t="shared" si="1"/>
        <v>0</v>
      </c>
      <c r="W33" s="14"/>
      <c r="X33" s="14"/>
      <c r="Y33" s="25"/>
    </row>
    <row r="34" s="2" customFormat="1" ht="18.75" hidden="1" spans="1:25">
      <c r="A34" s="12">
        <v>30</v>
      </c>
      <c r="B34" s="16"/>
      <c r="C34" s="14"/>
      <c r="D34" s="14"/>
      <c r="E34" s="14"/>
      <c r="F34" s="14"/>
      <c r="G34" s="17"/>
      <c r="H34" s="14"/>
      <c r="I34" s="14"/>
      <c r="J34" s="26"/>
      <c r="K34" s="14"/>
      <c r="L34" s="20"/>
      <c r="M34" s="14">
        <f t="shared" si="0"/>
        <v>0</v>
      </c>
      <c r="N34" s="25"/>
      <c r="O34" s="25"/>
      <c r="P34" s="25"/>
      <c r="Q34" s="25"/>
      <c r="R34" s="25"/>
      <c r="S34" s="33"/>
      <c r="T34" s="14"/>
      <c r="U34" s="14"/>
      <c r="V34" s="14">
        <f t="shared" si="1"/>
        <v>0</v>
      </c>
      <c r="W34" s="14"/>
      <c r="X34" s="14"/>
      <c r="Y34" s="25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6"/>
      <c r="K35" s="14"/>
      <c r="L35" s="20"/>
      <c r="M35" s="14">
        <f t="shared" si="0"/>
        <v>0</v>
      </c>
      <c r="N35" s="25"/>
      <c r="O35" s="25"/>
      <c r="P35" s="25"/>
      <c r="Q35" s="25"/>
      <c r="R35" s="25"/>
      <c r="S35" s="33"/>
      <c r="T35" s="14"/>
      <c r="U35" s="14"/>
      <c r="V35" s="14">
        <f t="shared" si="1"/>
        <v>0</v>
      </c>
      <c r="W35" s="14"/>
      <c r="X35" s="14"/>
      <c r="Y35" s="25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3"/>
      <c r="K36" s="14"/>
      <c r="L36" s="20"/>
      <c r="M36" s="14">
        <f t="shared" si="0"/>
        <v>0</v>
      </c>
      <c r="N36" s="25"/>
      <c r="O36" s="25"/>
      <c r="P36" s="25"/>
      <c r="Q36" s="25"/>
      <c r="R36" s="25"/>
      <c r="S36" s="33"/>
      <c r="T36" s="14"/>
      <c r="U36" s="14"/>
      <c r="V36" s="14">
        <f t="shared" si="1"/>
        <v>0</v>
      </c>
      <c r="W36" s="14"/>
      <c r="X36" s="14"/>
      <c r="Y36" s="25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6"/>
      <c r="K37" s="14"/>
      <c r="L37" s="20"/>
      <c r="M37" s="14">
        <f t="shared" si="0"/>
        <v>0</v>
      </c>
      <c r="N37" s="25"/>
      <c r="O37" s="25"/>
      <c r="P37" s="25"/>
      <c r="Q37" s="25"/>
      <c r="R37" s="25"/>
      <c r="S37" s="33"/>
      <c r="T37" s="14"/>
      <c r="U37" s="14"/>
      <c r="V37" s="14">
        <f t="shared" si="1"/>
        <v>0</v>
      </c>
      <c r="W37" s="14"/>
      <c r="X37" s="14"/>
      <c r="Y37" s="25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6"/>
      <c r="K38" s="14"/>
      <c r="L38" s="20"/>
      <c r="M38" s="14">
        <f t="shared" si="0"/>
        <v>0</v>
      </c>
      <c r="N38" s="25"/>
      <c r="O38" s="25"/>
      <c r="P38" s="25"/>
      <c r="Q38" s="25"/>
      <c r="R38" s="25"/>
      <c r="S38" s="33"/>
      <c r="T38" s="14"/>
      <c r="U38" s="14"/>
      <c r="V38" s="14">
        <f t="shared" si="1"/>
        <v>0</v>
      </c>
      <c r="W38" s="14"/>
      <c r="X38" s="14"/>
      <c r="Y38" s="25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6"/>
      <c r="K39" s="14"/>
      <c r="L39" s="20"/>
      <c r="M39" s="14">
        <f t="shared" si="0"/>
        <v>0</v>
      </c>
      <c r="N39" s="25"/>
      <c r="O39" s="25"/>
      <c r="P39" s="25"/>
      <c r="Q39" s="25"/>
      <c r="R39" s="25"/>
      <c r="S39" s="33"/>
      <c r="T39" s="14"/>
      <c r="U39" s="14"/>
      <c r="V39" s="14">
        <f t="shared" si="1"/>
        <v>0</v>
      </c>
      <c r="W39" s="14"/>
      <c r="X39" s="14"/>
      <c r="Y39" s="25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6"/>
      <c r="K40" s="14"/>
      <c r="L40" s="20"/>
      <c r="M40" s="14">
        <f t="shared" si="0"/>
        <v>0</v>
      </c>
      <c r="N40" s="25"/>
      <c r="O40" s="25"/>
      <c r="P40" s="25"/>
      <c r="Q40" s="25"/>
      <c r="R40" s="25"/>
      <c r="S40" s="33"/>
      <c r="T40" s="14"/>
      <c r="U40" s="14"/>
      <c r="V40" s="14">
        <f t="shared" si="1"/>
        <v>0</v>
      </c>
      <c r="W40" s="14"/>
      <c r="X40" s="14"/>
      <c r="Y40" s="25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6"/>
      <c r="K41" s="14"/>
      <c r="L41" s="20"/>
      <c r="M41" s="14">
        <f t="shared" si="0"/>
        <v>0</v>
      </c>
      <c r="N41" s="25"/>
      <c r="O41" s="25"/>
      <c r="P41" s="25"/>
      <c r="Q41" s="25"/>
      <c r="R41" s="25"/>
      <c r="S41" s="33"/>
      <c r="T41" s="14"/>
      <c r="U41" s="14"/>
      <c r="V41" s="14">
        <f t="shared" si="1"/>
        <v>0</v>
      </c>
      <c r="W41" s="14"/>
      <c r="X41" s="14"/>
      <c r="Y41" s="25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6"/>
      <c r="K42" s="14"/>
      <c r="L42" s="20"/>
      <c r="M42" s="14">
        <f t="shared" si="0"/>
        <v>0</v>
      </c>
      <c r="N42" s="25"/>
      <c r="O42" s="25"/>
      <c r="P42" s="25"/>
      <c r="Q42" s="25"/>
      <c r="R42" s="25"/>
      <c r="S42" s="33"/>
      <c r="T42" s="14"/>
      <c r="U42" s="14"/>
      <c r="V42" s="14">
        <f t="shared" si="1"/>
        <v>0</v>
      </c>
      <c r="W42" s="14"/>
      <c r="X42" s="14"/>
      <c r="Y42" s="25"/>
    </row>
    <row r="43" s="2" customFormat="1" ht="18.75" hidden="1" spans="1:25">
      <c r="A43" s="12">
        <v>39</v>
      </c>
      <c r="B43" s="15"/>
      <c r="C43" s="17"/>
      <c r="D43" s="17"/>
      <c r="E43" s="17"/>
      <c r="F43" s="17"/>
      <c r="G43" s="17"/>
      <c r="H43" s="14"/>
      <c r="I43" s="14"/>
      <c r="J43" s="26"/>
      <c r="K43" s="14"/>
      <c r="L43" s="14"/>
      <c r="M43" s="14">
        <f t="shared" si="0"/>
        <v>0</v>
      </c>
      <c r="N43" s="25"/>
      <c r="O43" s="25"/>
      <c r="P43" s="25"/>
      <c r="Q43" s="25"/>
      <c r="R43" s="25"/>
      <c r="S43" s="33"/>
      <c r="T43" s="14"/>
      <c r="U43" s="14"/>
      <c r="V43" s="14">
        <f t="shared" si="1"/>
        <v>0</v>
      </c>
      <c r="W43" s="14"/>
      <c r="X43" s="14"/>
      <c r="Y43" s="25"/>
    </row>
    <row r="44" s="2" customFormat="1" ht="18.75" hidden="1" spans="1:25">
      <c r="A44" s="12">
        <v>40</v>
      </c>
      <c r="B44" s="15"/>
      <c r="C44" s="14"/>
      <c r="D44" s="14"/>
      <c r="E44" s="14"/>
      <c r="F44" s="20"/>
      <c r="G44" s="14"/>
      <c r="H44" s="14"/>
      <c r="I44" s="14"/>
      <c r="J44" s="26"/>
      <c r="K44" s="14"/>
      <c r="L44" s="14"/>
      <c r="M44" s="14">
        <f t="shared" si="0"/>
        <v>0</v>
      </c>
      <c r="N44" s="25"/>
      <c r="O44" s="25"/>
      <c r="P44" s="25"/>
      <c r="Q44" s="25"/>
      <c r="R44" s="25"/>
      <c r="S44" s="34"/>
      <c r="T44" s="14"/>
      <c r="U44" s="14"/>
      <c r="V44" s="14">
        <f t="shared" si="1"/>
        <v>0</v>
      </c>
      <c r="W44" s="14"/>
      <c r="X44" s="14"/>
      <c r="Y44" s="25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6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4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6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4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7"/>
      <c r="D47" s="17"/>
      <c r="E47" s="17"/>
      <c r="F47" s="17"/>
      <c r="G47" s="17"/>
      <c r="H47" s="14"/>
      <c r="I47" s="14"/>
      <c r="J47" s="26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4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6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3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6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3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6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3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6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3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20"/>
      <c r="G52" s="14"/>
      <c r="H52" s="14"/>
      <c r="I52" s="14"/>
      <c r="J52" s="26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3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3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4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3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3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6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4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7"/>
      <c r="D56" s="17"/>
      <c r="E56" s="17"/>
      <c r="F56" s="17"/>
      <c r="G56" s="17"/>
      <c r="H56" s="14"/>
      <c r="I56" s="14"/>
      <c r="J56" s="26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4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20"/>
      <c r="G57" s="14"/>
      <c r="H57" s="14"/>
      <c r="I57" s="14"/>
      <c r="J57" s="26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4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6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4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6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4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6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5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6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5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20"/>
      <c r="G62" s="14"/>
      <c r="H62" s="14"/>
      <c r="I62" s="14"/>
      <c r="J62" s="26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20"/>
      <c r="G63" s="14"/>
      <c r="H63" s="14"/>
      <c r="I63" s="14"/>
      <c r="J63" s="26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5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20"/>
      <c r="G64" s="14"/>
      <c r="H64" s="14"/>
      <c r="I64" s="14"/>
      <c r="J64" s="26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20"/>
      <c r="G65" s="14"/>
      <c r="H65" s="14"/>
      <c r="I65" s="14"/>
      <c r="J65" s="26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20"/>
      <c r="G66" s="14"/>
      <c r="H66" s="14"/>
      <c r="I66" s="14"/>
      <c r="J66" s="26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20"/>
      <c r="G67" s="14"/>
      <c r="H67" s="14"/>
      <c r="I67" s="14"/>
      <c r="J67" s="26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5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20"/>
      <c r="G68" s="14"/>
      <c r="H68" s="14"/>
      <c r="I68" s="14"/>
      <c r="J68" s="26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20"/>
      <c r="G69" s="14"/>
      <c r="H69" s="14"/>
      <c r="I69" s="14"/>
      <c r="J69" s="26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customHeight="1" spans="1:27">
      <c r="A70" s="12">
        <v>66</v>
      </c>
      <c r="B70" s="15"/>
      <c r="C70" s="14"/>
      <c r="D70" s="14"/>
      <c r="E70" s="14"/>
      <c r="F70" s="20"/>
      <c r="G70" s="14"/>
      <c r="H70" s="14"/>
      <c r="I70" s="14"/>
      <c r="J70" s="26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customHeight="1" spans="1:27">
      <c r="A71" s="12">
        <v>67</v>
      </c>
      <c r="B71" s="37"/>
      <c r="C71" s="14"/>
      <c r="D71" s="14"/>
      <c r="E71" s="14"/>
      <c r="F71" s="20"/>
      <c r="G71" s="14"/>
      <c r="H71" s="14"/>
      <c r="I71" s="14"/>
      <c r="J71" s="26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customHeight="1" spans="1:27">
      <c r="A72" s="12">
        <v>68</v>
      </c>
      <c r="B72" s="37"/>
      <c r="C72" s="14"/>
      <c r="D72" s="14"/>
      <c r="E72" s="14"/>
      <c r="F72" s="20"/>
      <c r="G72" s="14"/>
      <c r="H72" s="14"/>
      <c r="I72" s="14"/>
      <c r="J72" s="26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customFormat="1" ht="18.95" customHeight="1" spans="1:26">
      <c r="A73" s="20" t="s">
        <v>149</v>
      </c>
      <c r="B73" s="38"/>
      <c r="C73" s="32"/>
      <c r="D73" s="39"/>
      <c r="E73" s="39"/>
      <c r="F73" s="39"/>
      <c r="G73" s="39"/>
      <c r="H73" s="39"/>
      <c r="I73" s="39"/>
      <c r="J73" s="39"/>
      <c r="K73" s="39"/>
      <c r="L73" s="20"/>
      <c r="M73" s="14"/>
      <c r="N73" s="39"/>
      <c r="O73" s="39"/>
      <c r="P73" s="39"/>
      <c r="Q73" s="39"/>
      <c r="R73" s="39"/>
      <c r="S73" s="39"/>
      <c r="T73" s="39">
        <v>0</v>
      </c>
      <c r="U73" s="39"/>
      <c r="V73" s="20">
        <f>SUM(V5:V72)</f>
        <v>274976.65</v>
      </c>
      <c r="W73" s="39"/>
      <c r="X73" s="39"/>
      <c r="Y73" s="39"/>
      <c r="Z73" s="45"/>
    </row>
    <row r="74" customFormat="1" ht="21" customHeight="1" spans="1:21">
      <c r="A74" s="4"/>
      <c r="B74" s="40"/>
      <c r="C74" s="41"/>
      <c r="D74" s="41"/>
      <c r="E74" s="41"/>
      <c r="F74" s="41"/>
      <c r="G74" s="41"/>
      <c r="H74" s="41"/>
      <c r="I74" s="41"/>
      <c r="J74" s="41"/>
      <c r="K74" s="41"/>
      <c r="L74" s="42"/>
      <c r="M74" s="43"/>
      <c r="N74" s="44"/>
      <c r="O74" s="41"/>
      <c r="P74" s="41"/>
      <c r="Q74" s="41"/>
      <c r="R74" s="41"/>
      <c r="S74" s="41"/>
      <c r="T74" s="41"/>
      <c r="U74" s="41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2"/>
      <c r="M75" s="42"/>
      <c r="N75" s="42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2019-04-04T08:49:24Z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