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<sst xmlns="http://schemas.openxmlformats.org/spreadsheetml/2006/main" count="144">
  <si>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</si>
  <si>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</si>
  <si>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</si>
  <si>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</si>
  <si>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</si>
  <si>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</si>
  <si>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</si>
  <si>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</si>
  <si>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</si>
  <si>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</si>
  <si>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</si>
  <si>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</si>
  <si>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</si>
  <si>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</si>
  <si>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</si>
  <si>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</si>
  <si>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</si>
  <si>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</si>
  <si>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</si>
  <si>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</si>
  <si>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</si>
  <si>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</si>
  <si>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</si>
  <si>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</si>
  <si>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</si>
  <si>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</si>
  <si>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</si>
  <si>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</si>
  <si>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</si>
  <si>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</si>
  <si>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</si>
  <si>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</si>
  <si>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苏CJA596</t>
  </si>
  <si>
    <t>邴海洋</t>
  </si>
  <si>
    <t>庄团结</t>
  </si>
  <si>
    <t>WIN0049854</t>
  </si>
  <si>
    <t>镍砂</t>
  </si>
  <si>
    <t>中粗砂</t>
  </si>
  <si>
    <t>陈金芳</t>
  </si>
  <si>
    <t>李彤彤</t>
  </si>
  <si>
    <t>耿小龙</t>
  </si>
  <si>
    <t>马娜</t>
  </si>
  <si>
    <t>苏CGS000</t>
  </si>
  <si>
    <t>周桂林</t>
  </si>
  <si>
    <t>梅光喜</t>
  </si>
  <si>
    <t>WIN0049855</t>
  </si>
  <si>
    <t>河砂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</si>
  <si>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</si>
  <si>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</si>
  <si>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</si>
  <si>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鲁Q627AP</t>
  </si>
  <si>
    <t>宫东明</t>
  </si>
  <si>
    <t>苏CGV338</t>
  </si>
  <si>
    <t>李城市</t>
  </si>
  <si>
    <t>鲁Q338AA</t>
  </si>
  <si>
    <t>冯波</t>
  </si>
  <si>
    <t>刘金虎</t>
  </si>
  <si>
    <t>李海洋</t>
  </si>
  <si>
    <t>WIN0049856</t>
  </si>
  <si>
    <t>石子</t>
  </si>
  <si>
    <t>1-2#</t>
  </si>
  <si>
    <t>良好</t>
  </si>
  <si>
    <t>鲁Q515BZ</t>
  </si>
  <si>
    <t>王彬</t>
  </si>
  <si>
    <t>合计</t>
  </si>
  <si>
    <t xml:space="preserve">收料登记表填报
日期    2019年 3 月 19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</si>
  <si>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</si>
  <si>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</si>
  <si>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</si>
  <si>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</si>
  <si>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</si>
  <si>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</si>
  <si>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</si>
  <si>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</si>
  <si>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</si>
  <si>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</si>
  <si>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</si>
  <si>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</si>
  <si>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</si>
  <si>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</si>
  <si>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012510</t>
  </si>
  <si>
    <t>水泥</t>
  </si>
  <si>
    <t>PO42.5</t>
  </si>
  <si>
    <t>冯海英</t>
  </si>
  <si>
    <t>聂恒光</t>
  </si>
  <si>
    <t>鲁HR3606</t>
  </si>
  <si>
    <t>李业举</t>
  </si>
  <si>
    <t>杜昌慈</t>
  </si>
  <si>
    <t>金利宏物流</t>
  </si>
  <si>
    <t>012511</t>
  </si>
  <si>
    <t>矿粉</t>
  </si>
  <si>
    <t>鲁RM2498</t>
  </si>
  <si>
    <t>魏庆和</t>
  </si>
  <si>
    <t>张庆收</t>
  </si>
  <si>
    <t>英良运输</t>
  </si>
  <si>
    <t>012512</t>
  </si>
  <si>
    <t>1--2</t>
  </si>
  <si>
    <t>0.2T</t>
  </si>
  <si>
    <t>鲁RN9839</t>
  </si>
  <si>
    <t>米强栋</t>
  </si>
  <si>
    <t>012513</t>
  </si>
  <si>
    <t>鲁HJ3377</t>
  </si>
  <si>
    <t>魏永超</t>
  </si>
  <si>
    <t>李广坤</t>
  </si>
  <si>
    <t>012514</t>
  </si>
  <si>
    <t>鲁HR2690</t>
  </si>
  <si>
    <t>吕祥力</t>
  </si>
  <si>
    <t>012515</t>
  </si>
  <si>
    <t>鲁HC8890</t>
  </si>
  <si>
    <t>赵燕辉</t>
  </si>
  <si>
    <t>012516</t>
  </si>
  <si>
    <t>鲁RB5711</t>
  </si>
  <si>
    <t>攀静</t>
  </si>
  <si>
    <t>133362038337</t>
  </si>
  <si>
    <t>莱芜延辉</t>
  </si>
  <si>
    <t>012517</t>
  </si>
  <si>
    <t>减水剂</t>
  </si>
  <si>
    <t>鲁RM8082</t>
  </si>
  <si>
    <t>安春峰</t>
  </si>
  <si>
    <t>012518</t>
  </si>
  <si>
    <t>鲁RA9995</t>
  </si>
  <si>
    <t>李兆春</t>
  </si>
  <si>
    <t>012519</t>
  </si>
  <si>
    <t>012520</t>
  </si>
  <si>
    <t>鲁H22H87</t>
  </si>
  <si>
    <t>魏保强</t>
  </si>
  <si>
    <t>012521</t>
  </si>
  <si>
    <t>0.4T</t>
  </si>
  <si>
    <t>鲁RN9829</t>
  </si>
  <si>
    <t>魏翔远</t>
  </si>
  <si>
    <t>012522</t>
  </si>
  <si>
    <t>012523</t>
  </si>
  <si>
    <t>012524</t>
  </si>
  <si>
    <t>012525</t>
  </si>
  <si>
    <t>012526</t>
  </si>
  <si>
    <t>012527</t>
  </si>
  <si>
    <t>0.3T</t>
  </si>
  <si>
    <t>012528</t>
  </si>
  <si>
    <t>012529</t>
  </si>
  <si>
    <t>鲁RB5890</t>
  </si>
  <si>
    <t>朱良忍</t>
  </si>
  <si>
    <t>012530</t>
  </si>
  <si>
    <t>转20号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</si>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</sst>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21" borderId="12" applyNumberFormat="0" applyAlignment="0" applyProtection="0">
      <alignment vertical="center"/>
    </xf>
    <xf numFmtId="0" fontId="27" fillId="21" borderId="11" applyNumberFormat="0" applyAlignment="0" applyProtection="0">
      <alignment vertical="center"/>
    </xf>
    <xf numFmtId="0" fontId="29" fillId="31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8"/>
  <sheetViews>
    <sheetView topLeftCell="A4" workbookViewId="0">
      <selection activeCell="X14" sqref="X14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22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3"/>
      <c r="R1" s="51"/>
      <c r="S1" s="51"/>
      <c r="T1" s="51"/>
      <c r="U1" s="51"/>
      <c r="V1" s="73"/>
      <c r="W1" s="74"/>
      <c r="X1" s="73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5"/>
      <c r="R2" s="54"/>
      <c r="S2" s="54"/>
      <c r="T2" s="54"/>
      <c r="U2" s="54"/>
      <c r="V2" s="75"/>
      <c r="W2" s="76"/>
      <c r="X2" s="75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7"/>
      <c r="U3" s="78" t="s">
        <v>6</v>
      </c>
      <c r="V3" s="79"/>
      <c r="W3" s="78"/>
      <c r="X3" s="31" t="s">
        <v>7</v>
      </c>
      <c r="Y3" s="58" t="s">
        <v>8</v>
      </c>
      <c r="Z3" s="31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0" t="s">
        <v>30</v>
      </c>
      <c r="W4" s="70" t="s">
        <v>31</v>
      </c>
      <c r="X4" s="58"/>
      <c r="Y4" s="85"/>
      <c r="Z4" s="31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20" customHeight="1" spans="1:26">
      <c r="A5" s="60">
        <v>1</v>
      </c>
      <c r="B5" s="61">
        <v>0.527083333333333</v>
      </c>
      <c r="C5" s="62" t="s">
        <v>32</v>
      </c>
      <c r="D5" s="60" t="s">
        <v>33</v>
      </c>
      <c r="E5" s="60" t="s">
        <v>33</v>
      </c>
      <c r="F5" s="60">
        <v>15005229789</v>
      </c>
      <c r="G5" s="60" t="s">
        <v>34</v>
      </c>
      <c r="H5" s="60">
        <v>12209</v>
      </c>
      <c r="I5" s="60" t="s">
        <v>35</v>
      </c>
      <c r="J5" s="60" t="s">
        <v>36</v>
      </c>
      <c r="K5" s="60" t="s">
        <v>37</v>
      </c>
      <c r="L5" s="60">
        <v>67.46</v>
      </c>
      <c r="M5" s="60">
        <v>17.04</v>
      </c>
      <c r="N5" s="60">
        <v>51.42</v>
      </c>
      <c r="O5" s="60">
        <v>5</v>
      </c>
      <c r="P5" s="60">
        <v>2.5</v>
      </c>
      <c r="Q5" s="60"/>
      <c r="R5" s="60"/>
      <c r="S5" s="60"/>
      <c r="T5" s="60">
        <v>1.12</v>
      </c>
      <c r="U5" s="60">
        <v>50.3</v>
      </c>
      <c r="V5" s="60">
        <v>105</v>
      </c>
      <c r="W5" s="60">
        <f t="shared" ref="W5:W12" si="0">U5*V5</f>
        <v>5281.5</v>
      </c>
      <c r="X5" s="60" t="s">
        <v>38</v>
      </c>
      <c r="Y5" s="60" t="s">
        <v>39</v>
      </c>
      <c r="Z5" s="60"/>
    </row>
    <row r="6" s="46" customFormat="1" ht="20" customHeight="1" spans="1:26">
      <c r="A6" s="60">
        <v>2</v>
      </c>
      <c r="B6" s="61">
        <v>0.76875</v>
      </c>
      <c r="C6" s="62" t="s">
        <v>32</v>
      </c>
      <c r="D6" s="60" t="s">
        <v>33</v>
      </c>
      <c r="E6" s="60" t="s">
        <v>33</v>
      </c>
      <c r="F6" s="60">
        <v>15005229789</v>
      </c>
      <c r="G6" s="60" t="s">
        <v>34</v>
      </c>
      <c r="H6" s="60">
        <v>12211</v>
      </c>
      <c r="I6" s="60" t="s">
        <v>35</v>
      </c>
      <c r="J6" s="60" t="s">
        <v>36</v>
      </c>
      <c r="K6" s="60" t="s">
        <v>37</v>
      </c>
      <c r="L6" s="60">
        <v>68.9</v>
      </c>
      <c r="M6" s="60">
        <v>16.94</v>
      </c>
      <c r="N6" s="60">
        <v>51.96</v>
      </c>
      <c r="O6" s="60">
        <v>5</v>
      </c>
      <c r="P6" s="60">
        <v>2.6</v>
      </c>
      <c r="Q6" s="60"/>
      <c r="R6" s="60"/>
      <c r="S6" s="60"/>
      <c r="T6" s="60">
        <v>0.56</v>
      </c>
      <c r="U6" s="60">
        <v>51.4</v>
      </c>
      <c r="V6" s="60">
        <v>105</v>
      </c>
      <c r="W6" s="60">
        <f t="shared" si="0"/>
        <v>5397</v>
      </c>
      <c r="X6" s="60" t="s">
        <v>40</v>
      </c>
      <c r="Y6" s="60" t="s">
        <v>41</v>
      </c>
      <c r="Z6" s="60"/>
    </row>
    <row r="7" s="46" customFormat="1" ht="20" customHeight="1" spans="1:26">
      <c r="A7" s="60">
        <v>3</v>
      </c>
      <c r="B7" s="61">
        <v>0.883333333333333</v>
      </c>
      <c r="C7" s="62" t="s">
        <v>42</v>
      </c>
      <c r="D7" s="60" t="s">
        <v>43</v>
      </c>
      <c r="E7" s="60" t="s">
        <v>44</v>
      </c>
      <c r="F7" s="60">
        <v>15396848658</v>
      </c>
      <c r="G7" s="60" t="s">
        <v>34</v>
      </c>
      <c r="H7" s="60">
        <v>12214</v>
      </c>
      <c r="I7" s="60" t="s">
        <v>45</v>
      </c>
      <c r="J7" s="60" t="s">
        <v>46</v>
      </c>
      <c r="K7" s="60" t="s">
        <v>37</v>
      </c>
      <c r="L7" s="60">
        <v>92.82</v>
      </c>
      <c r="M7" s="60">
        <v>22.04</v>
      </c>
      <c r="N7" s="60">
        <v>70.78</v>
      </c>
      <c r="O7" s="60">
        <v>7</v>
      </c>
      <c r="P7" s="60">
        <v>2</v>
      </c>
      <c r="Q7" s="60">
        <v>2.8</v>
      </c>
      <c r="R7" s="81" t="s">
        <v>47</v>
      </c>
      <c r="S7" s="60"/>
      <c r="T7" s="60">
        <v>2.18</v>
      </c>
      <c r="U7" s="60">
        <v>68.6</v>
      </c>
      <c r="V7" s="60">
        <v>133</v>
      </c>
      <c r="W7" s="60">
        <f t="shared" si="0"/>
        <v>9123.8</v>
      </c>
      <c r="X7" s="60" t="s">
        <v>40</v>
      </c>
      <c r="Y7" s="60" t="s">
        <v>41</v>
      </c>
      <c r="Z7" s="60"/>
    </row>
    <row r="8" s="46" customFormat="1" ht="20" customHeight="1" spans="1:26">
      <c r="A8" s="60">
        <v>4</v>
      </c>
      <c r="B8" s="61">
        <v>0.885416666666667</v>
      </c>
      <c r="C8" s="60" t="s">
        <v>48</v>
      </c>
      <c r="D8" s="60" t="s">
        <v>49</v>
      </c>
      <c r="E8" s="60" t="s">
        <v>49</v>
      </c>
      <c r="F8" s="60">
        <v>13913462579</v>
      </c>
      <c r="G8" s="60" t="s">
        <v>34</v>
      </c>
      <c r="H8" s="60">
        <v>12215</v>
      </c>
      <c r="I8" s="60" t="s">
        <v>45</v>
      </c>
      <c r="J8" s="60" t="s">
        <v>46</v>
      </c>
      <c r="K8" s="60" t="s">
        <v>37</v>
      </c>
      <c r="L8" s="60">
        <v>110.58</v>
      </c>
      <c r="M8" s="60">
        <v>29.33</v>
      </c>
      <c r="N8" s="60">
        <v>81.36</v>
      </c>
      <c r="O8" s="60">
        <v>7</v>
      </c>
      <c r="P8" s="60">
        <v>2</v>
      </c>
      <c r="Q8" s="60">
        <v>2.8</v>
      </c>
      <c r="R8" s="81" t="s">
        <v>47</v>
      </c>
      <c r="S8" s="60"/>
      <c r="T8" s="60">
        <v>2.46</v>
      </c>
      <c r="U8" s="60">
        <v>78.9</v>
      </c>
      <c r="V8" s="60">
        <v>133</v>
      </c>
      <c r="W8" s="60">
        <f t="shared" si="0"/>
        <v>10493.7</v>
      </c>
      <c r="X8" s="60" t="s">
        <v>40</v>
      </c>
      <c r="Y8" s="60" t="s">
        <v>41</v>
      </c>
      <c r="Z8" s="60"/>
    </row>
    <row r="9" s="46" customFormat="1" ht="20" customHeight="1" spans="1:26">
      <c r="A9" s="60">
        <v>5</v>
      </c>
      <c r="B9" s="61">
        <v>0.922916666666667</v>
      </c>
      <c r="C9" s="62" t="s">
        <v>50</v>
      </c>
      <c r="D9" s="60" t="s">
        <v>51</v>
      </c>
      <c r="E9" s="60" t="s">
        <v>51</v>
      </c>
      <c r="F9" s="60">
        <v>15253915869</v>
      </c>
      <c r="G9" s="60" t="s">
        <v>34</v>
      </c>
      <c r="H9" s="60">
        <v>12216</v>
      </c>
      <c r="I9" s="60" t="s">
        <v>45</v>
      </c>
      <c r="J9" s="60" t="s">
        <v>46</v>
      </c>
      <c r="K9" s="60" t="s">
        <v>37</v>
      </c>
      <c r="L9" s="60">
        <v>102.22</v>
      </c>
      <c r="M9" s="60">
        <v>22.44</v>
      </c>
      <c r="N9" s="60">
        <v>79.78</v>
      </c>
      <c r="O9" s="60">
        <v>7</v>
      </c>
      <c r="P9" s="60">
        <v>2</v>
      </c>
      <c r="Q9" s="60">
        <v>2.8</v>
      </c>
      <c r="R9" s="81" t="s">
        <v>47</v>
      </c>
      <c r="S9" s="60"/>
      <c r="T9" s="60">
        <v>2.48</v>
      </c>
      <c r="U9" s="60">
        <v>77.3</v>
      </c>
      <c r="V9" s="60">
        <v>133</v>
      </c>
      <c r="W9" s="60">
        <f t="shared" si="0"/>
        <v>10280.9</v>
      </c>
      <c r="X9" s="60" t="s">
        <v>40</v>
      </c>
      <c r="Y9" s="60" t="s">
        <v>41</v>
      </c>
      <c r="Z9" s="60"/>
    </row>
    <row r="10" s="46" customFormat="1" ht="20" customHeight="1" spans="1:26">
      <c r="A10" s="60">
        <v>6</v>
      </c>
      <c r="B10" s="61">
        <v>0.933333333333333</v>
      </c>
      <c r="C10" s="60" t="s">
        <v>52</v>
      </c>
      <c r="D10" s="60" t="s">
        <v>43</v>
      </c>
      <c r="E10" s="60" t="s">
        <v>53</v>
      </c>
      <c r="F10" s="60">
        <v>18751653412</v>
      </c>
      <c r="G10" s="60" t="s">
        <v>34</v>
      </c>
      <c r="H10" s="60">
        <v>12217</v>
      </c>
      <c r="I10" s="60" t="s">
        <v>45</v>
      </c>
      <c r="J10" s="60" t="s">
        <v>46</v>
      </c>
      <c r="K10" s="60" t="s">
        <v>37</v>
      </c>
      <c r="L10" s="60">
        <v>92.94</v>
      </c>
      <c r="M10" s="60">
        <v>21.72</v>
      </c>
      <c r="N10" s="60">
        <v>71.22</v>
      </c>
      <c r="O10" s="60">
        <v>7</v>
      </c>
      <c r="P10" s="60">
        <v>2</v>
      </c>
      <c r="Q10" s="60">
        <v>2.8</v>
      </c>
      <c r="R10" s="81" t="s">
        <v>47</v>
      </c>
      <c r="S10" s="60"/>
      <c r="T10" s="60">
        <v>2.22</v>
      </c>
      <c r="U10" s="60">
        <v>69</v>
      </c>
      <c r="V10" s="60">
        <v>133</v>
      </c>
      <c r="W10" s="60">
        <f t="shared" si="0"/>
        <v>9177</v>
      </c>
      <c r="X10" s="60" t="s">
        <v>40</v>
      </c>
      <c r="Y10" s="60" t="s">
        <v>41</v>
      </c>
      <c r="Z10" s="60"/>
    </row>
    <row r="11" s="46" customFormat="1" ht="20" customHeight="1" spans="1:26">
      <c r="A11" s="60">
        <v>7</v>
      </c>
      <c r="B11" s="61">
        <v>0.134722222222222</v>
      </c>
      <c r="C11" s="62" t="s">
        <v>54</v>
      </c>
      <c r="D11" s="60" t="s">
        <v>55</v>
      </c>
      <c r="E11" s="60" t="s">
        <v>56</v>
      </c>
      <c r="F11" s="60">
        <v>13347936982</v>
      </c>
      <c r="G11" s="60" t="s">
        <v>57</v>
      </c>
      <c r="H11" s="60">
        <v>12220</v>
      </c>
      <c r="I11" s="60" t="s">
        <v>58</v>
      </c>
      <c r="J11" s="60" t="s">
        <v>59</v>
      </c>
      <c r="K11" s="71" t="s">
        <v>60</v>
      </c>
      <c r="L11" s="60">
        <v>99.8</v>
      </c>
      <c r="M11" s="60">
        <v>23.22</v>
      </c>
      <c r="N11" s="60">
        <v>76.58</v>
      </c>
      <c r="O11" s="60"/>
      <c r="P11" s="60"/>
      <c r="Q11" s="60"/>
      <c r="R11" s="60" t="s">
        <v>61</v>
      </c>
      <c r="S11" s="60">
        <v>7</v>
      </c>
      <c r="T11" s="60">
        <v>1.08</v>
      </c>
      <c r="U11" s="60">
        <v>75.5</v>
      </c>
      <c r="V11" s="60">
        <v>96</v>
      </c>
      <c r="W11" s="60">
        <f t="shared" si="0"/>
        <v>7248</v>
      </c>
      <c r="X11" s="60" t="s">
        <v>40</v>
      </c>
      <c r="Y11" s="60" t="s">
        <v>41</v>
      </c>
      <c r="Z11" s="60"/>
    </row>
    <row r="12" s="46" customFormat="1" ht="20" customHeight="1" spans="1:26">
      <c r="A12" s="60">
        <v>8</v>
      </c>
      <c r="B12" s="61">
        <v>0.136805555555556</v>
      </c>
      <c r="C12" s="60" t="s">
        <v>62</v>
      </c>
      <c r="D12" s="60" t="s">
        <v>55</v>
      </c>
      <c r="E12" s="60" t="s">
        <v>63</v>
      </c>
      <c r="F12" s="60">
        <v>13347936982</v>
      </c>
      <c r="G12" s="60" t="s">
        <v>57</v>
      </c>
      <c r="H12" s="60">
        <v>12221</v>
      </c>
      <c r="I12" s="60" t="s">
        <v>58</v>
      </c>
      <c r="J12" s="60" t="s">
        <v>59</v>
      </c>
      <c r="K12" s="71" t="s">
        <v>60</v>
      </c>
      <c r="L12" s="60">
        <v>110.72</v>
      </c>
      <c r="M12" s="60">
        <v>27.14</v>
      </c>
      <c r="N12" s="60">
        <v>83.58</v>
      </c>
      <c r="O12" s="60"/>
      <c r="P12" s="60"/>
      <c r="Q12" s="60"/>
      <c r="R12" s="60" t="s">
        <v>61</v>
      </c>
      <c r="S12" s="60">
        <v>7</v>
      </c>
      <c r="T12" s="60">
        <v>1.08</v>
      </c>
      <c r="U12" s="60">
        <v>82.5</v>
      </c>
      <c r="V12" s="60">
        <v>96</v>
      </c>
      <c r="W12" s="60">
        <f t="shared" si="0"/>
        <v>7920</v>
      </c>
      <c r="X12" s="60" t="s">
        <v>40</v>
      </c>
      <c r="Y12" s="60" t="s">
        <v>41</v>
      </c>
      <c r="Z12" s="60"/>
    </row>
    <row r="13" s="46" customFormat="1" ht="20" customHeight="1" spans="1:26">
      <c r="A13" s="60"/>
      <c r="B13" s="61"/>
      <c r="C13" s="62"/>
      <c r="D13" s="60"/>
      <c r="E13" s="60"/>
      <c r="F13" s="60"/>
      <c r="G13" s="60"/>
      <c r="H13" s="60"/>
      <c r="I13" s="60"/>
      <c r="J13" s="60"/>
      <c r="K13" s="71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="46" customFormat="1" ht="20" customHeight="1" spans="1:26">
      <c r="A14" s="60"/>
      <c r="B14" s="61"/>
      <c r="C14" s="60"/>
      <c r="D14" s="60"/>
      <c r="E14" s="60"/>
      <c r="F14" s="60"/>
      <c r="G14" s="60"/>
      <c r="H14" s="60"/>
      <c r="I14" s="60"/>
      <c r="J14" s="60"/>
      <c r="K14" s="71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="46" customFormat="1" ht="20" customHeight="1" spans="1:26">
      <c r="A15" s="60"/>
      <c r="B15" s="61"/>
      <c r="C15" s="62"/>
      <c r="D15" s="60"/>
      <c r="E15" s="60"/>
      <c r="F15" s="60"/>
      <c r="G15" s="60"/>
      <c r="H15" s="60"/>
      <c r="I15" s="60"/>
      <c r="J15" s="60"/>
      <c r="K15" s="71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="46" customFormat="1" ht="20" customHeight="1" spans="1:26">
      <c r="A16" s="60"/>
      <c r="B16" s="61"/>
      <c r="C16" s="62"/>
      <c r="D16" s="60"/>
      <c r="E16" s="60"/>
      <c r="F16" s="60"/>
      <c r="G16" s="60"/>
      <c r="H16" s="60"/>
      <c r="I16" s="60"/>
      <c r="J16" s="60"/>
      <c r="K16" s="71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ht="20" customHeight="1" spans="1:26">
      <c r="A17" s="20"/>
      <c r="B17" s="63"/>
      <c r="C17" s="37"/>
      <c r="D17" s="20"/>
      <c r="E17" s="20"/>
      <c r="F17" s="20"/>
      <c r="G17" s="37"/>
      <c r="H17" s="37"/>
      <c r="I17" s="37"/>
      <c r="J17" s="37"/>
      <c r="K17" s="37"/>
      <c r="L17" s="37"/>
      <c r="M17" s="20"/>
      <c r="N17" s="20"/>
      <c r="O17" s="72"/>
      <c r="P17" s="37"/>
      <c r="Q17" s="82"/>
      <c r="R17" s="37"/>
      <c r="S17" s="37"/>
      <c r="T17" s="20"/>
      <c r="U17" s="20"/>
      <c r="V17" s="82"/>
      <c r="W17" s="83"/>
      <c r="X17" s="82"/>
      <c r="Y17" s="20"/>
      <c r="Z17" s="20"/>
    </row>
    <row r="18" ht="20" customHeight="1" spans="1:26">
      <c r="A18" s="20" t="s">
        <v>64</v>
      </c>
      <c r="B18" s="63"/>
      <c r="C18" s="37"/>
      <c r="D18" s="20"/>
      <c r="E18" s="20"/>
      <c r="F18" s="20"/>
      <c r="G18" s="37"/>
      <c r="H18" s="37"/>
      <c r="I18" s="37"/>
      <c r="J18" s="37"/>
      <c r="K18" s="37"/>
      <c r="L18" s="37"/>
      <c r="M18" s="20"/>
      <c r="N18" s="20">
        <f>SUM(N5:N17)</f>
        <v>566.68</v>
      </c>
      <c r="O18" s="72"/>
      <c r="P18" s="37"/>
      <c r="Q18" s="82"/>
      <c r="R18" s="37"/>
      <c r="S18" s="37"/>
      <c r="T18" s="20"/>
      <c r="U18" s="20">
        <f>SUM(U5:U17)</f>
        <v>553.5</v>
      </c>
      <c r="V18" s="82"/>
      <c r="W18" s="83">
        <f>SUM(W5:W17)</f>
        <v>64921.9</v>
      </c>
      <c r="X18" s="82"/>
      <c r="Y18" s="20"/>
      <c r="Z18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G11" sqref="G11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65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66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67</v>
      </c>
      <c r="C4" s="10" t="s">
        <v>11</v>
      </c>
      <c r="D4" s="10" t="s">
        <v>68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69</v>
      </c>
      <c r="L4" s="10" t="s">
        <v>70</v>
      </c>
      <c r="M4" s="10" t="s">
        <v>71</v>
      </c>
      <c r="N4" s="22" t="s">
        <v>23</v>
      </c>
      <c r="O4" s="22" t="s">
        <v>24</v>
      </c>
      <c r="P4" s="22" t="s">
        <v>25</v>
      </c>
      <c r="Q4" s="22" t="s">
        <v>72</v>
      </c>
      <c r="R4" s="22" t="s">
        <v>73</v>
      </c>
      <c r="S4" s="22" t="s">
        <v>28</v>
      </c>
      <c r="T4" s="22" t="s">
        <v>29</v>
      </c>
      <c r="U4" s="22" t="s">
        <v>74</v>
      </c>
      <c r="V4" s="22" t="s">
        <v>75</v>
      </c>
      <c r="W4" s="22"/>
      <c r="X4" s="22"/>
      <c r="Y4" s="22"/>
    </row>
    <row r="5" s="2" customFormat="1" ht="18.75" spans="1:25">
      <c r="A5" s="12">
        <v>1</v>
      </c>
      <c r="B5" s="13">
        <v>0.269444444444444</v>
      </c>
      <c r="C5" s="14" t="s">
        <v>76</v>
      </c>
      <c r="D5" s="14" t="s">
        <v>77</v>
      </c>
      <c r="E5" s="14" t="s">
        <v>78</v>
      </c>
      <c r="F5" s="14">
        <v>17753053016</v>
      </c>
      <c r="G5" s="14" t="s">
        <v>79</v>
      </c>
      <c r="H5" s="87" t="s">
        <v>80</v>
      </c>
      <c r="I5" s="14" t="s">
        <v>81</v>
      </c>
      <c r="J5" s="23" t="s">
        <v>82</v>
      </c>
      <c r="K5" s="14">
        <v>99.13</v>
      </c>
      <c r="L5" s="24">
        <v>25.95</v>
      </c>
      <c r="M5" s="14">
        <f t="shared" ref="M5:M68" si="0">K5-L5</f>
        <v>73.18</v>
      </c>
      <c r="N5" s="25"/>
      <c r="O5" s="25"/>
      <c r="P5" s="25"/>
      <c r="Q5" s="25"/>
      <c r="R5" s="25"/>
      <c r="S5" s="32">
        <v>0.003</v>
      </c>
      <c r="T5" s="14">
        <v>72.96</v>
      </c>
      <c r="U5" s="14">
        <v>535</v>
      </c>
      <c r="V5" s="14">
        <f t="shared" ref="V5:V68" si="1">T5*U5</f>
        <v>39033.6</v>
      </c>
      <c r="W5" s="14" t="s">
        <v>83</v>
      </c>
      <c r="X5" s="14" t="s">
        <v>84</v>
      </c>
      <c r="Y5" s="25"/>
    </row>
    <row r="6" s="2" customFormat="1" ht="18.75" spans="1:25">
      <c r="A6" s="11">
        <v>2</v>
      </c>
      <c r="B6" s="15">
        <v>0.270833333333333</v>
      </c>
      <c r="C6" s="14" t="s">
        <v>85</v>
      </c>
      <c r="D6" s="14" t="s">
        <v>86</v>
      </c>
      <c r="E6" s="14" t="s">
        <v>87</v>
      </c>
      <c r="F6" s="14">
        <v>15053798392</v>
      </c>
      <c r="G6" s="14" t="s">
        <v>88</v>
      </c>
      <c r="H6" s="87" t="s">
        <v>89</v>
      </c>
      <c r="I6" s="14" t="s">
        <v>90</v>
      </c>
      <c r="J6" s="26"/>
      <c r="K6" s="14">
        <v>67.84</v>
      </c>
      <c r="L6" s="14">
        <v>17.3</v>
      </c>
      <c r="M6" s="14">
        <f t="shared" si="0"/>
        <v>50.54</v>
      </c>
      <c r="N6" s="25"/>
      <c r="O6" s="25"/>
      <c r="P6" s="25"/>
      <c r="Q6" s="25"/>
      <c r="R6" s="25"/>
      <c r="S6" s="32">
        <v>0.003</v>
      </c>
      <c r="T6" s="14">
        <v>50.39</v>
      </c>
      <c r="U6" s="14">
        <v>370</v>
      </c>
      <c r="V6" s="14">
        <f t="shared" si="1"/>
        <v>18644.3</v>
      </c>
      <c r="W6" s="14" t="s">
        <v>83</v>
      </c>
      <c r="X6" s="14" t="s">
        <v>84</v>
      </c>
      <c r="Y6" s="25"/>
    </row>
    <row r="7" s="2" customFormat="1" ht="18.75" spans="1:25">
      <c r="A7" s="11">
        <v>3</v>
      </c>
      <c r="B7" s="16">
        <v>0.280555555555556</v>
      </c>
      <c r="C7" s="14" t="s">
        <v>91</v>
      </c>
      <c r="D7" s="14" t="s">
        <v>92</v>
      </c>
      <c r="E7" s="14" t="s">
        <v>93</v>
      </c>
      <c r="F7" s="14">
        <v>13061551313</v>
      </c>
      <c r="G7" s="14" t="s">
        <v>94</v>
      </c>
      <c r="H7" s="87" t="s">
        <v>95</v>
      </c>
      <c r="I7" s="14" t="s">
        <v>59</v>
      </c>
      <c r="J7" s="26" t="s">
        <v>96</v>
      </c>
      <c r="K7" s="14">
        <v>49.29</v>
      </c>
      <c r="L7" s="20">
        <v>16.1</v>
      </c>
      <c r="M7" s="14">
        <f t="shared" si="0"/>
        <v>33.19</v>
      </c>
      <c r="N7" s="25"/>
      <c r="O7" s="25"/>
      <c r="P7" s="25"/>
      <c r="Q7" s="25"/>
      <c r="R7" s="25"/>
      <c r="S7" s="32" t="s">
        <v>97</v>
      </c>
      <c r="T7" s="14">
        <v>32.9</v>
      </c>
      <c r="U7" s="14">
        <v>101</v>
      </c>
      <c r="V7" s="14">
        <f t="shared" si="1"/>
        <v>3322.9</v>
      </c>
      <c r="W7" s="14" t="s">
        <v>83</v>
      </c>
      <c r="X7" s="14" t="s">
        <v>84</v>
      </c>
      <c r="Y7" s="25"/>
    </row>
    <row r="8" s="2" customFormat="1" ht="18.75" spans="1:25">
      <c r="A8" s="12">
        <v>4</v>
      </c>
      <c r="B8" s="16">
        <v>0.283333333333333</v>
      </c>
      <c r="C8" s="14" t="s">
        <v>98</v>
      </c>
      <c r="D8" s="14" t="s">
        <v>99</v>
      </c>
      <c r="E8" s="14" t="s">
        <v>99</v>
      </c>
      <c r="F8" s="14">
        <v>18953005713</v>
      </c>
      <c r="G8" s="14" t="s">
        <v>94</v>
      </c>
      <c r="H8" s="87" t="s">
        <v>100</v>
      </c>
      <c r="I8" s="14" t="s">
        <v>59</v>
      </c>
      <c r="J8" s="26" t="s">
        <v>96</v>
      </c>
      <c r="K8" s="14">
        <v>49.49</v>
      </c>
      <c r="L8" s="24">
        <v>16.35</v>
      </c>
      <c r="M8" s="14">
        <f t="shared" si="0"/>
        <v>33.14</v>
      </c>
      <c r="N8" s="25"/>
      <c r="O8" s="25"/>
      <c r="P8" s="25"/>
      <c r="Q8" s="25"/>
      <c r="R8" s="25"/>
      <c r="S8" s="32" t="s">
        <v>97</v>
      </c>
      <c r="T8" s="14">
        <v>32.9</v>
      </c>
      <c r="U8" s="14">
        <v>101</v>
      </c>
      <c r="V8" s="14">
        <f t="shared" si="1"/>
        <v>3322.9</v>
      </c>
      <c r="W8" s="14" t="s">
        <v>83</v>
      </c>
      <c r="X8" s="14" t="s">
        <v>84</v>
      </c>
      <c r="Y8" s="25"/>
    </row>
    <row r="9" s="2" customFormat="1" ht="18.75" spans="1:25">
      <c r="A9" s="12">
        <v>5</v>
      </c>
      <c r="B9" s="16">
        <v>0.344444444444444</v>
      </c>
      <c r="C9" s="14" t="s">
        <v>101</v>
      </c>
      <c r="D9" s="14" t="s">
        <v>102</v>
      </c>
      <c r="E9" s="14" t="s">
        <v>102</v>
      </c>
      <c r="F9" s="14">
        <v>15820072199</v>
      </c>
      <c r="G9" s="17" t="s">
        <v>103</v>
      </c>
      <c r="H9" s="87" t="s">
        <v>104</v>
      </c>
      <c r="I9" s="14" t="s">
        <v>59</v>
      </c>
      <c r="J9" s="26" t="s">
        <v>96</v>
      </c>
      <c r="K9" s="14">
        <v>25.37</v>
      </c>
      <c r="L9" s="24">
        <v>9.04</v>
      </c>
      <c r="M9" s="14">
        <f t="shared" si="0"/>
        <v>16.33</v>
      </c>
      <c r="N9" s="25"/>
      <c r="O9" s="25"/>
      <c r="P9" s="25"/>
      <c r="Q9" s="25"/>
      <c r="R9" s="25"/>
      <c r="S9" s="32" t="s">
        <v>97</v>
      </c>
      <c r="T9" s="14">
        <v>16.1</v>
      </c>
      <c r="U9" s="14">
        <v>101</v>
      </c>
      <c r="V9" s="14">
        <f t="shared" si="1"/>
        <v>1626.1</v>
      </c>
      <c r="W9" s="14" t="s">
        <v>83</v>
      </c>
      <c r="X9" s="14" t="s">
        <v>84</v>
      </c>
      <c r="Y9" s="25"/>
    </row>
    <row r="10" s="2" customFormat="1" ht="18.75" spans="1:25">
      <c r="A10" s="12">
        <v>6</v>
      </c>
      <c r="B10" s="16">
        <v>0.345833333333333</v>
      </c>
      <c r="C10" s="14" t="s">
        <v>105</v>
      </c>
      <c r="D10" s="14" t="s">
        <v>106</v>
      </c>
      <c r="E10" s="14" t="s">
        <v>106</v>
      </c>
      <c r="F10" s="14">
        <v>18254744498</v>
      </c>
      <c r="G10" s="14" t="s">
        <v>103</v>
      </c>
      <c r="H10" s="87" t="s">
        <v>107</v>
      </c>
      <c r="I10" s="14" t="s">
        <v>59</v>
      </c>
      <c r="J10" s="26" t="s">
        <v>96</v>
      </c>
      <c r="K10" s="14">
        <v>25.61</v>
      </c>
      <c r="L10" s="24">
        <v>9.24</v>
      </c>
      <c r="M10" s="14">
        <f t="shared" si="0"/>
        <v>16.37</v>
      </c>
      <c r="N10" s="25"/>
      <c r="O10" s="25"/>
      <c r="P10" s="25"/>
      <c r="Q10" s="25"/>
      <c r="R10" s="25"/>
      <c r="S10" s="32" t="s">
        <v>97</v>
      </c>
      <c r="T10" s="14">
        <v>16.1</v>
      </c>
      <c r="U10" s="14">
        <v>101</v>
      </c>
      <c r="V10" s="14">
        <f t="shared" si="1"/>
        <v>1626.1</v>
      </c>
      <c r="W10" s="14" t="s">
        <v>83</v>
      </c>
      <c r="X10" s="14" t="s">
        <v>84</v>
      </c>
      <c r="Y10" s="25"/>
    </row>
    <row r="11" s="2" customFormat="1" ht="18.75" spans="1:25">
      <c r="A11" s="12">
        <v>7</v>
      </c>
      <c r="B11" s="16">
        <v>0.390277777777778</v>
      </c>
      <c r="C11" s="14" t="s">
        <v>108</v>
      </c>
      <c r="D11" s="14" t="s">
        <v>109</v>
      </c>
      <c r="E11" s="14" t="s">
        <v>109</v>
      </c>
      <c r="F11" s="14">
        <v>15554778785</v>
      </c>
      <c r="G11" s="14" t="s">
        <v>103</v>
      </c>
      <c r="H11" s="87" t="s">
        <v>110</v>
      </c>
      <c r="I11" s="14" t="s">
        <v>59</v>
      </c>
      <c r="J11" s="26" t="s">
        <v>96</v>
      </c>
      <c r="K11" s="14">
        <v>25.8</v>
      </c>
      <c r="L11" s="24">
        <v>9.86</v>
      </c>
      <c r="M11" s="14">
        <f t="shared" si="0"/>
        <v>15.94</v>
      </c>
      <c r="N11" s="25"/>
      <c r="O11" s="25"/>
      <c r="P11" s="25"/>
      <c r="Q11" s="25"/>
      <c r="R11" s="25"/>
      <c r="S11" s="32" t="s">
        <v>97</v>
      </c>
      <c r="T11" s="14">
        <v>15.7</v>
      </c>
      <c r="U11" s="14">
        <v>101</v>
      </c>
      <c r="V11" s="14">
        <f t="shared" si="1"/>
        <v>1585.7</v>
      </c>
      <c r="W11" s="14" t="s">
        <v>83</v>
      </c>
      <c r="X11" s="14" t="s">
        <v>84</v>
      </c>
      <c r="Y11" s="25"/>
    </row>
    <row r="12" s="2" customFormat="1" ht="18.75" spans="1:25">
      <c r="A12" s="12">
        <v>8</v>
      </c>
      <c r="B12" s="16">
        <v>0.453472222222222</v>
      </c>
      <c r="C12" s="14" t="s">
        <v>111</v>
      </c>
      <c r="D12" s="14" t="s">
        <v>112</v>
      </c>
      <c r="E12" s="14" t="s">
        <v>112</v>
      </c>
      <c r="F12" s="87" t="s">
        <v>113</v>
      </c>
      <c r="G12" s="14" t="s">
        <v>114</v>
      </c>
      <c r="H12" s="87" t="s">
        <v>115</v>
      </c>
      <c r="I12" s="14" t="s">
        <v>116</v>
      </c>
      <c r="J12" s="26"/>
      <c r="K12" s="14">
        <v>18.1</v>
      </c>
      <c r="L12" s="24">
        <v>6.39</v>
      </c>
      <c r="M12" s="14">
        <f t="shared" si="0"/>
        <v>11.71</v>
      </c>
      <c r="N12" s="25"/>
      <c r="O12" s="25"/>
      <c r="P12" s="25"/>
      <c r="Q12" s="25"/>
      <c r="R12" s="25"/>
      <c r="S12" s="32"/>
      <c r="T12" s="14">
        <v>11.71</v>
      </c>
      <c r="U12" s="14">
        <v>1900</v>
      </c>
      <c r="V12" s="14">
        <f t="shared" si="1"/>
        <v>22249</v>
      </c>
      <c r="W12" s="14" t="s">
        <v>83</v>
      </c>
      <c r="X12" s="14" t="s">
        <v>84</v>
      </c>
      <c r="Y12" s="25"/>
    </row>
    <row r="13" s="2" customFormat="1" ht="18.75" spans="1:25">
      <c r="A13" s="12">
        <v>9</v>
      </c>
      <c r="B13" s="16">
        <v>0.455555555555556</v>
      </c>
      <c r="C13" s="14" t="s">
        <v>117</v>
      </c>
      <c r="D13" s="14" t="s">
        <v>118</v>
      </c>
      <c r="E13" s="14" t="s">
        <v>118</v>
      </c>
      <c r="F13" s="14">
        <v>18764504777</v>
      </c>
      <c r="G13" s="14" t="s">
        <v>103</v>
      </c>
      <c r="H13" s="87" t="s">
        <v>119</v>
      </c>
      <c r="I13" s="14" t="s">
        <v>59</v>
      </c>
      <c r="J13" s="26" t="s">
        <v>96</v>
      </c>
      <c r="K13" s="14">
        <v>48.73</v>
      </c>
      <c r="L13" s="24">
        <v>16.01</v>
      </c>
      <c r="M13" s="14">
        <f t="shared" si="0"/>
        <v>32.72</v>
      </c>
      <c r="N13" s="25"/>
      <c r="O13" s="25"/>
      <c r="P13" s="25"/>
      <c r="Q13" s="25"/>
      <c r="R13" s="25"/>
      <c r="S13" s="32" t="s">
        <v>97</v>
      </c>
      <c r="T13" s="14">
        <v>32.5</v>
      </c>
      <c r="U13" s="14">
        <v>101</v>
      </c>
      <c r="V13" s="14">
        <f t="shared" si="1"/>
        <v>3282.5</v>
      </c>
      <c r="W13" s="14" t="s">
        <v>83</v>
      </c>
      <c r="X13" s="14" t="s">
        <v>84</v>
      </c>
      <c r="Y13" s="25"/>
    </row>
    <row r="14" s="2" customFormat="1" ht="18.75" spans="1:25">
      <c r="A14" s="12">
        <v>10</v>
      </c>
      <c r="B14" s="16">
        <v>0.456944444444444</v>
      </c>
      <c r="C14" s="14" t="s">
        <v>120</v>
      </c>
      <c r="D14" s="14" t="s">
        <v>121</v>
      </c>
      <c r="E14" s="14" t="s">
        <v>121</v>
      </c>
      <c r="F14" s="14">
        <v>13305403315</v>
      </c>
      <c r="G14" s="17" t="s">
        <v>103</v>
      </c>
      <c r="H14" s="87" t="s">
        <v>122</v>
      </c>
      <c r="I14" s="14" t="s">
        <v>59</v>
      </c>
      <c r="J14" s="26" t="s">
        <v>96</v>
      </c>
      <c r="K14" s="14">
        <v>46.76</v>
      </c>
      <c r="L14" s="24">
        <v>15.05</v>
      </c>
      <c r="M14" s="14">
        <f t="shared" si="0"/>
        <v>31.71</v>
      </c>
      <c r="N14" s="25"/>
      <c r="O14" s="25"/>
      <c r="P14" s="25"/>
      <c r="Q14" s="25"/>
      <c r="R14" s="25"/>
      <c r="S14" s="32" t="s">
        <v>97</v>
      </c>
      <c r="T14" s="14">
        <v>31.5</v>
      </c>
      <c r="U14" s="14">
        <v>101</v>
      </c>
      <c r="V14" s="14">
        <f t="shared" si="1"/>
        <v>3181.5</v>
      </c>
      <c r="W14" s="14" t="s">
        <v>83</v>
      </c>
      <c r="X14" s="14" t="s">
        <v>84</v>
      </c>
      <c r="Y14" s="25"/>
    </row>
    <row r="15" s="2" customFormat="1" ht="18.75" spans="1:25">
      <c r="A15" s="11">
        <v>11</v>
      </c>
      <c r="B15" s="16">
        <v>0.461805555555556</v>
      </c>
      <c r="C15" s="14" t="s">
        <v>91</v>
      </c>
      <c r="D15" s="14" t="s">
        <v>92</v>
      </c>
      <c r="E15" s="14" t="s">
        <v>93</v>
      </c>
      <c r="F15" s="14">
        <v>13061551313</v>
      </c>
      <c r="G15" s="14" t="s">
        <v>94</v>
      </c>
      <c r="H15" s="87" t="s">
        <v>123</v>
      </c>
      <c r="I15" s="14" t="s">
        <v>59</v>
      </c>
      <c r="J15" s="26" t="s">
        <v>96</v>
      </c>
      <c r="K15" s="14">
        <v>49.74</v>
      </c>
      <c r="L15" s="24">
        <v>16.03</v>
      </c>
      <c r="M15" s="14">
        <f t="shared" si="0"/>
        <v>33.71</v>
      </c>
      <c r="N15" s="25"/>
      <c r="O15" s="25"/>
      <c r="P15" s="25"/>
      <c r="Q15" s="25"/>
      <c r="R15" s="25"/>
      <c r="S15" s="32" t="s">
        <v>97</v>
      </c>
      <c r="T15" s="14">
        <v>33.5</v>
      </c>
      <c r="U15" s="14">
        <v>101</v>
      </c>
      <c r="V15" s="14">
        <f t="shared" si="1"/>
        <v>3383.5</v>
      </c>
      <c r="W15" s="14" t="s">
        <v>83</v>
      </c>
      <c r="X15" s="14" t="s">
        <v>84</v>
      </c>
      <c r="Y15" s="25"/>
    </row>
    <row r="16" s="2" customFormat="1" ht="18.75" spans="1:25">
      <c r="A16" s="11">
        <v>12</v>
      </c>
      <c r="B16" s="16">
        <v>0.463888888888889</v>
      </c>
      <c r="C16" s="14" t="s">
        <v>124</v>
      </c>
      <c r="D16" s="14" t="s">
        <v>125</v>
      </c>
      <c r="E16" s="14" t="s">
        <v>125</v>
      </c>
      <c r="F16" s="14">
        <v>13385379688</v>
      </c>
      <c r="G16" s="17" t="s">
        <v>103</v>
      </c>
      <c r="H16" s="87" t="s">
        <v>126</v>
      </c>
      <c r="I16" s="14" t="s">
        <v>59</v>
      </c>
      <c r="J16" s="26" t="s">
        <v>96</v>
      </c>
      <c r="K16" s="14">
        <v>49.58</v>
      </c>
      <c r="L16" s="24">
        <v>15.43</v>
      </c>
      <c r="M16" s="14">
        <f t="shared" si="0"/>
        <v>34.15</v>
      </c>
      <c r="N16" s="25"/>
      <c r="O16" s="25"/>
      <c r="P16" s="25"/>
      <c r="Q16" s="25"/>
      <c r="R16" s="25"/>
      <c r="S16" s="32" t="s">
        <v>127</v>
      </c>
      <c r="T16" s="14">
        <v>33.7</v>
      </c>
      <c r="U16" s="14">
        <v>101</v>
      </c>
      <c r="V16" s="14">
        <f t="shared" si="1"/>
        <v>3403.7</v>
      </c>
      <c r="W16" s="14" t="s">
        <v>83</v>
      </c>
      <c r="X16" s="14" t="s">
        <v>84</v>
      </c>
      <c r="Y16" s="25"/>
    </row>
    <row r="17" s="2" customFormat="1" ht="18.75" spans="1:25">
      <c r="A17" s="12">
        <v>13</v>
      </c>
      <c r="B17" s="16">
        <v>0.465277777777778</v>
      </c>
      <c r="C17" s="14" t="s">
        <v>128</v>
      </c>
      <c r="D17" s="14" t="s">
        <v>129</v>
      </c>
      <c r="E17" s="14" t="s">
        <v>129</v>
      </c>
      <c r="F17" s="14">
        <v>15854038599</v>
      </c>
      <c r="G17" s="14" t="s">
        <v>94</v>
      </c>
      <c r="H17" s="87" t="s">
        <v>130</v>
      </c>
      <c r="I17" s="14" t="s">
        <v>59</v>
      </c>
      <c r="J17" s="26" t="s">
        <v>96</v>
      </c>
      <c r="K17" s="14">
        <v>49.56</v>
      </c>
      <c r="L17" s="24">
        <v>16.29</v>
      </c>
      <c r="M17" s="14">
        <f t="shared" si="0"/>
        <v>33.27</v>
      </c>
      <c r="N17" s="25"/>
      <c r="O17" s="25"/>
      <c r="P17" s="25"/>
      <c r="Q17" s="25"/>
      <c r="R17" s="25"/>
      <c r="S17" s="32" t="s">
        <v>97</v>
      </c>
      <c r="T17" s="14">
        <v>33</v>
      </c>
      <c r="U17" s="14">
        <v>101</v>
      </c>
      <c r="V17" s="14">
        <f t="shared" si="1"/>
        <v>3333</v>
      </c>
      <c r="W17" s="14" t="s">
        <v>83</v>
      </c>
      <c r="X17" s="14" t="s">
        <v>84</v>
      </c>
      <c r="Y17" s="25"/>
    </row>
    <row r="18" s="2" customFormat="1" ht="18.75" spans="1:25">
      <c r="A18" s="12">
        <v>14</v>
      </c>
      <c r="B18" s="16">
        <v>0.617361111111111</v>
      </c>
      <c r="C18" s="14" t="s">
        <v>105</v>
      </c>
      <c r="D18" s="14" t="s">
        <v>106</v>
      </c>
      <c r="E18" s="14" t="s">
        <v>106</v>
      </c>
      <c r="F18" s="14">
        <v>18254744498</v>
      </c>
      <c r="G18" s="14" t="s">
        <v>103</v>
      </c>
      <c r="H18" s="87" t="s">
        <v>131</v>
      </c>
      <c r="I18" s="14" t="s">
        <v>59</v>
      </c>
      <c r="J18" s="26" t="s">
        <v>96</v>
      </c>
      <c r="K18" s="14">
        <v>25.6</v>
      </c>
      <c r="L18" s="24">
        <v>9.21</v>
      </c>
      <c r="M18" s="14">
        <f t="shared" si="0"/>
        <v>16.39</v>
      </c>
      <c r="N18" s="25"/>
      <c r="O18" s="25"/>
      <c r="P18" s="25"/>
      <c r="Q18" s="25"/>
      <c r="R18" s="25"/>
      <c r="S18" s="32" t="s">
        <v>97</v>
      </c>
      <c r="T18" s="14">
        <v>16.1</v>
      </c>
      <c r="U18" s="14">
        <v>101</v>
      </c>
      <c r="V18" s="14">
        <f t="shared" si="1"/>
        <v>1626.1</v>
      </c>
      <c r="W18" s="14" t="s">
        <v>83</v>
      </c>
      <c r="X18" s="14" t="s">
        <v>84</v>
      </c>
      <c r="Y18" s="28"/>
    </row>
    <row r="19" s="3" customFormat="1" ht="18.75" spans="1:24">
      <c r="A19" s="18">
        <v>15</v>
      </c>
      <c r="B19" s="19">
        <v>0.61875</v>
      </c>
      <c r="C19" s="14" t="s">
        <v>101</v>
      </c>
      <c r="D19" s="14" t="s">
        <v>102</v>
      </c>
      <c r="E19" s="14" t="s">
        <v>102</v>
      </c>
      <c r="F19" s="14">
        <v>15820072199</v>
      </c>
      <c r="G19" s="17" t="s">
        <v>103</v>
      </c>
      <c r="H19" s="87" t="s">
        <v>132</v>
      </c>
      <c r="I19" s="14" t="s">
        <v>59</v>
      </c>
      <c r="J19" s="26" t="s">
        <v>96</v>
      </c>
      <c r="K19" s="17">
        <v>25.78</v>
      </c>
      <c r="L19" s="27">
        <v>9.02</v>
      </c>
      <c r="M19" s="17">
        <f t="shared" si="0"/>
        <v>16.76</v>
      </c>
      <c r="N19" s="28"/>
      <c r="O19" s="28"/>
      <c r="P19" s="28"/>
      <c r="Q19" s="28"/>
      <c r="R19" s="28"/>
      <c r="S19" s="32" t="s">
        <v>97</v>
      </c>
      <c r="T19" s="14">
        <v>16.5</v>
      </c>
      <c r="U19" s="14">
        <v>101</v>
      </c>
      <c r="V19" s="17">
        <f t="shared" si="1"/>
        <v>1666.5</v>
      </c>
      <c r="W19" s="14" t="s">
        <v>83</v>
      </c>
      <c r="X19" s="14" t="s">
        <v>84</v>
      </c>
    </row>
    <row r="20" s="2" customFormat="1" ht="18.75" spans="1:25">
      <c r="A20" s="12">
        <v>16</v>
      </c>
      <c r="B20" s="16">
        <v>0.671527777777778</v>
      </c>
      <c r="C20" s="14" t="s">
        <v>128</v>
      </c>
      <c r="D20" s="14" t="s">
        <v>129</v>
      </c>
      <c r="E20" s="14" t="s">
        <v>129</v>
      </c>
      <c r="F20" s="14">
        <v>15854038599</v>
      </c>
      <c r="G20" s="14" t="s">
        <v>94</v>
      </c>
      <c r="H20" s="87" t="s">
        <v>133</v>
      </c>
      <c r="I20" s="14" t="s">
        <v>59</v>
      </c>
      <c r="J20" s="26" t="s">
        <v>96</v>
      </c>
      <c r="K20" s="14">
        <v>49.51</v>
      </c>
      <c r="L20" s="24">
        <v>16.24</v>
      </c>
      <c r="M20" s="14">
        <f t="shared" si="0"/>
        <v>33.27</v>
      </c>
      <c r="N20" s="25"/>
      <c r="O20" s="25"/>
      <c r="P20" s="25"/>
      <c r="Q20" s="25"/>
      <c r="R20" s="25"/>
      <c r="S20" s="32" t="s">
        <v>97</v>
      </c>
      <c r="T20" s="14">
        <v>33</v>
      </c>
      <c r="U20" s="14">
        <v>101</v>
      </c>
      <c r="V20" s="14">
        <f t="shared" si="1"/>
        <v>3333</v>
      </c>
      <c r="W20" s="14" t="s">
        <v>83</v>
      </c>
      <c r="X20" s="14" t="s">
        <v>84</v>
      </c>
      <c r="Y20" s="25"/>
    </row>
    <row r="21" s="2" customFormat="1" ht="18.75" spans="1:25">
      <c r="A21" s="11">
        <v>17</v>
      </c>
      <c r="B21" s="16">
        <v>0.672916666666667</v>
      </c>
      <c r="C21" s="14" t="s">
        <v>91</v>
      </c>
      <c r="D21" s="14" t="s">
        <v>92</v>
      </c>
      <c r="E21" s="14" t="s">
        <v>93</v>
      </c>
      <c r="F21" s="14">
        <v>13061551313</v>
      </c>
      <c r="G21" s="14" t="s">
        <v>94</v>
      </c>
      <c r="H21" s="87" t="s">
        <v>134</v>
      </c>
      <c r="I21" s="14" t="s">
        <v>59</v>
      </c>
      <c r="J21" s="26" t="s">
        <v>96</v>
      </c>
      <c r="K21" s="14">
        <v>49.74</v>
      </c>
      <c r="L21" s="24">
        <v>15.98</v>
      </c>
      <c r="M21" s="14">
        <f t="shared" si="0"/>
        <v>33.76</v>
      </c>
      <c r="N21" s="25"/>
      <c r="O21" s="25"/>
      <c r="P21" s="25"/>
      <c r="Q21" s="25"/>
      <c r="R21" s="25"/>
      <c r="S21" s="32" t="s">
        <v>97</v>
      </c>
      <c r="T21" s="14">
        <v>33.5</v>
      </c>
      <c r="U21" s="14">
        <v>101</v>
      </c>
      <c r="V21" s="14">
        <f t="shared" si="1"/>
        <v>3383.5</v>
      </c>
      <c r="W21" s="14" t="s">
        <v>83</v>
      </c>
      <c r="X21" s="14" t="s">
        <v>84</v>
      </c>
      <c r="Y21" s="25"/>
    </row>
    <row r="22" s="2" customFormat="1" ht="18.75" spans="1:25">
      <c r="A22" s="11">
        <v>18</v>
      </c>
      <c r="B22" s="16">
        <v>0.863194444444444</v>
      </c>
      <c r="C22" s="14" t="s">
        <v>124</v>
      </c>
      <c r="D22" s="14" t="s">
        <v>125</v>
      </c>
      <c r="E22" s="14" t="s">
        <v>125</v>
      </c>
      <c r="F22" s="14">
        <v>13385379688</v>
      </c>
      <c r="G22" s="17" t="s">
        <v>103</v>
      </c>
      <c r="H22" s="87" t="s">
        <v>135</v>
      </c>
      <c r="I22" s="14" t="s">
        <v>59</v>
      </c>
      <c r="J22" s="26" t="s">
        <v>96</v>
      </c>
      <c r="K22" s="14">
        <v>49.6</v>
      </c>
      <c r="L22" s="24">
        <v>15.41</v>
      </c>
      <c r="M22" s="14">
        <f t="shared" si="0"/>
        <v>34.19</v>
      </c>
      <c r="N22" s="25"/>
      <c r="O22" s="25"/>
      <c r="P22" s="25"/>
      <c r="Q22" s="25"/>
      <c r="R22" s="25"/>
      <c r="S22" s="32" t="s">
        <v>136</v>
      </c>
      <c r="T22" s="14">
        <v>33.8</v>
      </c>
      <c r="U22" s="14">
        <v>101</v>
      </c>
      <c r="V22" s="14">
        <f t="shared" si="1"/>
        <v>3413.8</v>
      </c>
      <c r="W22" s="14" t="s">
        <v>83</v>
      </c>
      <c r="X22" s="14" t="s">
        <v>84</v>
      </c>
      <c r="Y22" s="25"/>
    </row>
    <row r="23" s="2" customFormat="1" ht="18.75" spans="1:25">
      <c r="A23" s="12">
        <v>19</v>
      </c>
      <c r="B23" s="16">
        <v>0.866666666666667</v>
      </c>
      <c r="C23" s="14" t="s">
        <v>91</v>
      </c>
      <c r="D23" s="14" t="s">
        <v>92</v>
      </c>
      <c r="E23" s="14" t="s">
        <v>93</v>
      </c>
      <c r="F23" s="14">
        <v>13061551313</v>
      </c>
      <c r="G23" s="14" t="s">
        <v>94</v>
      </c>
      <c r="H23" s="87" t="s">
        <v>137</v>
      </c>
      <c r="I23" s="14" t="s">
        <v>59</v>
      </c>
      <c r="J23" s="26" t="s">
        <v>96</v>
      </c>
      <c r="K23" s="14">
        <v>49.83</v>
      </c>
      <c r="L23" s="20">
        <v>15.95</v>
      </c>
      <c r="M23" s="14">
        <f t="shared" si="0"/>
        <v>33.88</v>
      </c>
      <c r="N23" s="25"/>
      <c r="O23" s="25"/>
      <c r="P23" s="25"/>
      <c r="Q23" s="25"/>
      <c r="R23" s="25"/>
      <c r="S23" s="32" t="s">
        <v>97</v>
      </c>
      <c r="T23" s="14">
        <v>33.6</v>
      </c>
      <c r="U23" s="14">
        <v>101</v>
      </c>
      <c r="V23" s="14">
        <f t="shared" si="1"/>
        <v>3393.6</v>
      </c>
      <c r="W23" s="14" t="s">
        <v>83</v>
      </c>
      <c r="X23" s="14" t="s">
        <v>84</v>
      </c>
      <c r="Y23" s="25"/>
    </row>
    <row r="24" s="2" customFormat="1" ht="18.75" spans="1:25">
      <c r="A24" s="12">
        <v>20</v>
      </c>
      <c r="B24" s="16">
        <v>0.869444444444444</v>
      </c>
      <c r="C24" s="14" t="s">
        <v>128</v>
      </c>
      <c r="D24" s="14" t="s">
        <v>129</v>
      </c>
      <c r="E24" s="14" t="s">
        <v>129</v>
      </c>
      <c r="F24" s="14">
        <v>15854038599</v>
      </c>
      <c r="G24" s="14" t="s">
        <v>94</v>
      </c>
      <c r="H24" s="87" t="s">
        <v>138</v>
      </c>
      <c r="I24" s="14" t="s">
        <v>59</v>
      </c>
      <c r="J24" s="26" t="s">
        <v>96</v>
      </c>
      <c r="K24" s="14">
        <v>49.51</v>
      </c>
      <c r="L24" s="20">
        <v>16.21</v>
      </c>
      <c r="M24" s="14">
        <f t="shared" si="0"/>
        <v>33.3</v>
      </c>
      <c r="N24" s="25"/>
      <c r="O24" s="25"/>
      <c r="P24" s="25"/>
      <c r="Q24" s="25"/>
      <c r="R24" s="25"/>
      <c r="S24" s="32" t="s">
        <v>136</v>
      </c>
      <c r="T24" s="14">
        <v>32.8</v>
      </c>
      <c r="U24" s="14">
        <v>101</v>
      </c>
      <c r="V24" s="14">
        <f t="shared" si="1"/>
        <v>3312.8</v>
      </c>
      <c r="W24" s="14" t="s">
        <v>83</v>
      </c>
      <c r="X24" s="14" t="s">
        <v>84</v>
      </c>
      <c r="Y24" s="25"/>
    </row>
    <row r="25" s="2" customFormat="1" ht="18.75" spans="1:25">
      <c r="A25" s="12">
        <v>21</v>
      </c>
      <c r="B25" s="16">
        <v>0.916666666666667</v>
      </c>
      <c r="C25" s="14" t="s">
        <v>139</v>
      </c>
      <c r="D25" s="14" t="s">
        <v>140</v>
      </c>
      <c r="E25" s="14" t="s">
        <v>140</v>
      </c>
      <c r="F25" s="14">
        <v>17705408688</v>
      </c>
      <c r="G25" s="17" t="s">
        <v>79</v>
      </c>
      <c r="H25" s="87" t="s">
        <v>141</v>
      </c>
      <c r="I25" s="14" t="s">
        <v>81</v>
      </c>
      <c r="J25" s="23" t="s">
        <v>82</v>
      </c>
      <c r="K25" s="14">
        <v>131.69</v>
      </c>
      <c r="L25" s="20"/>
      <c r="M25" s="14">
        <f t="shared" si="0"/>
        <v>131.69</v>
      </c>
      <c r="N25" s="25"/>
      <c r="O25" s="25"/>
      <c r="P25" s="25"/>
      <c r="Q25" s="25"/>
      <c r="R25" s="25"/>
      <c r="S25" s="32"/>
      <c r="T25" s="14"/>
      <c r="U25" s="14"/>
      <c r="V25" s="14">
        <f t="shared" si="1"/>
        <v>0</v>
      </c>
      <c r="W25" s="14" t="s">
        <v>83</v>
      </c>
      <c r="X25" s="14" t="s">
        <v>84</v>
      </c>
      <c r="Y25" s="25" t="s">
        <v>142</v>
      </c>
    </row>
    <row r="26" s="2" customFormat="1" ht="18.75" spans="1:25">
      <c r="A26" s="12">
        <v>22</v>
      </c>
      <c r="B26" s="16"/>
      <c r="C26" s="14"/>
      <c r="D26" s="14"/>
      <c r="E26" s="14"/>
      <c r="F26" s="14"/>
      <c r="G26" s="14"/>
      <c r="H26" s="14"/>
      <c r="I26" s="14"/>
      <c r="J26" s="26"/>
      <c r="K26" s="14"/>
      <c r="L26" s="20"/>
      <c r="M26" s="14">
        <f t="shared" si="0"/>
        <v>0</v>
      </c>
      <c r="N26" s="25"/>
      <c r="O26" s="25"/>
      <c r="P26" s="25"/>
      <c r="Q26" s="25"/>
      <c r="R26" s="25"/>
      <c r="S26" s="32"/>
      <c r="T26" s="14"/>
      <c r="U26" s="14"/>
      <c r="V26" s="14">
        <f t="shared" si="1"/>
        <v>0</v>
      </c>
      <c r="W26" s="14"/>
      <c r="X26" s="14"/>
      <c r="Y26" s="25"/>
    </row>
    <row r="27" s="2" customFormat="1" ht="18.75" spans="1:25">
      <c r="A27" s="12">
        <v>23</v>
      </c>
      <c r="B27" s="16"/>
      <c r="C27" s="14"/>
      <c r="D27" s="14"/>
      <c r="E27" s="14"/>
      <c r="F27" s="14"/>
      <c r="G27" s="14"/>
      <c r="H27" s="14"/>
      <c r="I27" s="14"/>
      <c r="J27" s="26"/>
      <c r="K27" s="14"/>
      <c r="L27" s="20"/>
      <c r="M27" s="14">
        <f t="shared" si="0"/>
        <v>0</v>
      </c>
      <c r="N27" s="25"/>
      <c r="O27" s="25"/>
      <c r="P27" s="25"/>
      <c r="Q27" s="25"/>
      <c r="R27" s="25"/>
      <c r="S27" s="32"/>
      <c r="T27" s="14"/>
      <c r="U27" s="14"/>
      <c r="V27" s="14">
        <f t="shared" si="1"/>
        <v>0</v>
      </c>
      <c r="W27" s="14"/>
      <c r="X27" s="14"/>
      <c r="Y27" s="25"/>
    </row>
    <row r="28" s="2" customFormat="1" ht="18.75" hidden="1" spans="1:25">
      <c r="A28" s="12">
        <v>24</v>
      </c>
      <c r="B28" s="16"/>
      <c r="C28" s="14"/>
      <c r="D28" s="14"/>
      <c r="E28" s="14"/>
      <c r="F28" s="14"/>
      <c r="G28" s="17"/>
      <c r="H28" s="14"/>
      <c r="I28" s="14"/>
      <c r="J28" s="26"/>
      <c r="K28" s="14"/>
      <c r="L28" s="20"/>
      <c r="M28" s="14">
        <f t="shared" si="0"/>
        <v>0</v>
      </c>
      <c r="N28" s="25"/>
      <c r="O28" s="25"/>
      <c r="P28" s="25"/>
      <c r="Q28" s="25"/>
      <c r="R28" s="25"/>
      <c r="S28" s="32"/>
      <c r="T28" s="14"/>
      <c r="U28" s="14"/>
      <c r="V28" s="14">
        <f t="shared" si="1"/>
        <v>0</v>
      </c>
      <c r="W28" s="14"/>
      <c r="X28" s="14"/>
      <c r="Y28" s="25"/>
    </row>
    <row r="29" s="2" customFormat="1" ht="18.75" hidden="1" spans="1:25">
      <c r="A29" s="12">
        <v>25</v>
      </c>
      <c r="B29" s="16"/>
      <c r="C29" s="14"/>
      <c r="D29" s="14"/>
      <c r="E29" s="14"/>
      <c r="F29" s="14"/>
      <c r="G29" s="14"/>
      <c r="H29" s="14"/>
      <c r="I29" s="14"/>
      <c r="J29" s="26"/>
      <c r="K29" s="14"/>
      <c r="L29" s="20"/>
      <c r="M29" s="14">
        <f t="shared" si="0"/>
        <v>0</v>
      </c>
      <c r="N29" s="25"/>
      <c r="O29" s="25"/>
      <c r="P29" s="25"/>
      <c r="Q29" s="25"/>
      <c r="R29" s="25"/>
      <c r="S29" s="32"/>
      <c r="T29" s="14"/>
      <c r="U29" s="14"/>
      <c r="V29" s="14">
        <f t="shared" si="1"/>
        <v>0</v>
      </c>
      <c r="W29" s="14"/>
      <c r="X29" s="14"/>
      <c r="Y29" s="25"/>
    </row>
    <row r="30" s="2" customFormat="1" ht="18.75" hidden="1" spans="1:25">
      <c r="A30" s="11">
        <v>26</v>
      </c>
      <c r="B30" s="16"/>
      <c r="C30" s="14"/>
      <c r="D30" s="14"/>
      <c r="E30" s="14"/>
      <c r="F30" s="14"/>
      <c r="G30" s="17"/>
      <c r="H30" s="14"/>
      <c r="I30" s="14"/>
      <c r="J30" s="26"/>
      <c r="K30" s="14"/>
      <c r="L30" s="20"/>
      <c r="M30" s="14">
        <f t="shared" si="0"/>
        <v>0</v>
      </c>
      <c r="N30" s="25"/>
      <c r="O30" s="25"/>
      <c r="P30" s="25"/>
      <c r="Q30" s="25"/>
      <c r="R30" s="25"/>
      <c r="S30" s="32"/>
      <c r="T30" s="14"/>
      <c r="U30" s="14"/>
      <c r="V30" s="14">
        <f t="shared" si="1"/>
        <v>0</v>
      </c>
      <c r="W30" s="14"/>
      <c r="X30" s="14"/>
      <c r="Y30" s="25"/>
    </row>
    <row r="31" s="2" customFormat="1" ht="18.75" hidden="1" spans="1:25">
      <c r="A31" s="11">
        <v>27</v>
      </c>
      <c r="B31" s="16"/>
      <c r="C31" s="14"/>
      <c r="D31" s="14"/>
      <c r="E31" s="14"/>
      <c r="F31" s="14"/>
      <c r="G31" s="14"/>
      <c r="H31" s="14"/>
      <c r="I31" s="14"/>
      <c r="J31" s="26"/>
      <c r="K31" s="14"/>
      <c r="L31" s="20"/>
      <c r="M31" s="14">
        <f t="shared" si="0"/>
        <v>0</v>
      </c>
      <c r="N31" s="25"/>
      <c r="O31" s="25"/>
      <c r="P31" s="25"/>
      <c r="Q31" s="25"/>
      <c r="R31" s="25"/>
      <c r="S31" s="32"/>
      <c r="T31" s="14"/>
      <c r="U31" s="14"/>
      <c r="V31" s="14">
        <f t="shared" si="1"/>
        <v>0</v>
      </c>
      <c r="W31" s="14"/>
      <c r="X31" s="14"/>
      <c r="Y31" s="25"/>
    </row>
    <row r="32" s="2" customFormat="1" ht="18.75" hidden="1" spans="1:25">
      <c r="A32" s="12">
        <v>28</v>
      </c>
      <c r="B32" s="16"/>
      <c r="C32" s="14"/>
      <c r="D32" s="14"/>
      <c r="E32" s="14"/>
      <c r="F32" s="14"/>
      <c r="G32" s="14"/>
      <c r="H32" s="14"/>
      <c r="I32" s="14"/>
      <c r="J32" s="26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2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6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7"/>
      <c r="H34" s="14"/>
      <c r="I34" s="14"/>
      <c r="J34" s="26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6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6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3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3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20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20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ht="18.95" customHeight="1" spans="1:26">
      <c r="A73" s="20" t="s">
        <v>143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0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0">
        <f>SUM(V5:V72)</f>
        <v>128124.1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2019-03-20T08:28:33Z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