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邳州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<sst xmlns="http://schemas.openxmlformats.org/spreadsheetml/2006/main" count="87">
  <si>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1月18日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</si>
  <si>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</si>
  <si>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</si>
  <si>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</si>
  <si>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</si>
  <si>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</si>
  <si>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</si>
  <si>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</si>
  <si>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</si>
  <si>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</si>
  <si>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</si>
  <si>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</si>
  <si>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</si>
  <si>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</si>
  <si>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</si>
  <si>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</si>
  <si>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</si>
  <si>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</si>
  <si>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</si>
  <si>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</si>
  <si>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</si>
  <si>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</si>
  <si>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</si>
  <si>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</si>
  <si>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</si>
  <si>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</si>
  <si>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</si>
  <si>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</si>
  <si>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</si>
  <si>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</si>
  <si>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</si>
  <si>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鲁Q627AP</t>
  </si>
  <si>
    <t>宫东明</t>
  </si>
  <si>
    <t>杨需</t>
  </si>
  <si>
    <t>WIN0049435</t>
  </si>
  <si>
    <t>石子</t>
  </si>
  <si>
    <t>1-2#</t>
  </si>
  <si>
    <t>良好</t>
  </si>
  <si>
    <t>杨家辉</t>
  </si>
  <si>
    <t>马娜</t>
  </si>
  <si>
    <t>苏C2A698</t>
  </si>
  <si>
    <t>高雷</t>
  </si>
  <si>
    <t>苏CGS000</t>
  </si>
  <si>
    <t>周桂霖</t>
  </si>
  <si>
    <t>梅光喜</t>
  </si>
  <si>
    <t>合计</t>
  </si>
  <si>
    <t xml:space="preserve">收料登记表填报
日期    2019年 1 月 18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</si>
  <si>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</si>
  <si>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</si>
  <si>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</si>
  <si>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</si>
  <si>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</si>
  <si>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</si>
  <si>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</si>
  <si>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</si>
  <si>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</si>
  <si>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</si>
  <si>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鲁RM2138</t>
  </si>
  <si>
    <t>刘纪平</t>
  </si>
  <si>
    <t>刘德法</t>
  </si>
  <si>
    <t>011535</t>
  </si>
  <si>
    <t>钢棒</t>
  </si>
  <si>
    <t>&amp;9.0</t>
  </si>
  <si>
    <t>冯海英</t>
  </si>
  <si>
    <t>聂恒光</t>
  </si>
  <si>
    <t>鲁RK4998</t>
  </si>
  <si>
    <t>李翔</t>
  </si>
  <si>
    <t>李江</t>
  </si>
  <si>
    <t>011536</t>
  </si>
  <si>
    <t>鲁H75J27</t>
  </si>
  <si>
    <t>付明燕</t>
  </si>
  <si>
    <t>李广坤</t>
  </si>
  <si>
    <t>011537</t>
  </si>
  <si>
    <t>机制沙</t>
  </si>
  <si>
    <t>中粗</t>
  </si>
  <si>
    <t>0.2T</t>
  </si>
  <si>
    <t>鲁RB5890</t>
  </si>
  <si>
    <t>朱良忍</t>
  </si>
  <si>
    <t>董超</t>
  </si>
  <si>
    <t>巨野中联</t>
  </si>
  <si>
    <t>水泥</t>
  </si>
  <si>
    <t>PO42.5</t>
  </si>
  <si>
    <t>鲁JA4773</t>
  </si>
  <si>
    <t>王双喜</t>
  </si>
  <si>
    <t>郑言克</t>
  </si>
  <si>
    <t>011538</t>
  </si>
  <si>
    <t>0.1T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</si>
</sst>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 "/>
    <numFmt numFmtId="177" formatCode="h:mm;@"/>
    <numFmt numFmtId="178" formatCode="0.00_ "/>
  </numFmts>
  <fonts count="36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sz val="16"/>
      <color rgb="FF000000"/>
      <name val="宋体"/>
      <charset val="134"/>
    </font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b/>
      <sz val="14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1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1" fillId="12" borderId="13" applyNumberFormat="0" applyAlignment="0" applyProtection="0">
      <alignment vertical="center"/>
    </xf>
    <xf numFmtId="0" fontId="29" fillId="12" borderId="9" applyNumberFormat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5" fillId="0" borderId="0">
      <alignment vertical="center"/>
    </xf>
    <xf numFmtId="0" fontId="19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2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58" fontId="5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1" fillId="0" borderId="6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0" fillId="0" borderId="0" xfId="0" applyFont="1">
      <alignment vertical="center"/>
    </xf>
    <xf numFmtId="0" fontId="0" fillId="0" borderId="0" xfId="0" applyBorder="1">
      <alignment vertical="center"/>
    </xf>
    <xf numFmtId="0" fontId="11" fillId="0" borderId="0" xfId="0" applyFont="1" applyAlignment="1">
      <alignment horizontal="center" vertical="center" wrapText="1"/>
    </xf>
    <xf numFmtId="177" fontId="11" fillId="0" borderId="0" xfId="0" applyNumberFormat="1" applyFont="1" applyAlignment="1">
      <alignment horizontal="center" vertical="center" wrapText="1"/>
    </xf>
    <xf numFmtId="177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177" fontId="9" fillId="0" borderId="1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177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8" fontId="11" fillId="0" borderId="0" xfId="0" applyNumberFormat="1" applyFont="1" applyAlignment="1">
      <alignment horizontal="center" vertical="center" wrapText="1"/>
    </xf>
    <xf numFmtId="176" fontId="11" fillId="0" borderId="0" xfId="0" applyNumberFormat="1" applyFont="1" applyAlignment="1">
      <alignment horizontal="center" vertical="center" wrapText="1"/>
    </xf>
    <xf numFmtId="178" fontId="12" fillId="0" borderId="0" xfId="0" applyNumberFormat="1" applyFont="1" applyAlignment="1">
      <alignment horizontal="center" vertical="center" wrapText="1"/>
    </xf>
    <xf numFmtId="176" fontId="12" fillId="0" borderId="0" xfId="0" applyNumberFormat="1" applyFont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178" fontId="9" fillId="0" borderId="3" xfId="0" applyNumberFormat="1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8" fontId="9" fillId="0" borderId="4" xfId="0" applyNumberFormat="1" applyFont="1" applyBorder="1" applyAlignment="1">
      <alignment horizontal="center" vertical="center"/>
    </xf>
    <xf numFmtId="176" fontId="9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9" fillId="0" borderId="0" xfId="0" applyFont="1" applyBorder="1">
      <alignment vertical="center"/>
    </xf>
    <xf numFmtId="0" fontId="9" fillId="0" borderId="0" xfId="0" applyFont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8"/>
  <sheetViews>
    <sheetView workbookViewId="0">
      <selection activeCell="D16" sqref="D16"/>
    </sheetView>
  </sheetViews>
  <sheetFormatPr defaultColWidth="9" defaultRowHeight="13.5" outlineLevelRow="7"/>
  <cols>
    <col min="1" max="1" width="7.25" style="27" customWidth="1"/>
    <col min="2" max="2" width="9.25" style="28" customWidth="1"/>
    <col min="3" max="3" width="10.25" customWidth="1"/>
    <col min="4" max="5" width="8.625" style="27" customWidth="1"/>
    <col min="6" max="6" width="13.5" style="27" customWidth="1"/>
    <col min="7" max="7" width="9.375" customWidth="1"/>
    <col min="8" max="8" width="11.375" customWidth="1"/>
    <col min="9" max="9" width="12.625" customWidth="1"/>
    <col min="10" max="10" width="7.75" customWidth="1"/>
    <col min="11" max="11" width="8.75" customWidth="1"/>
    <col min="12" max="13" width="8" style="27" customWidth="1"/>
    <col min="14" max="14" width="9" style="29" customWidth="1"/>
    <col min="15" max="15" width="7" customWidth="1"/>
    <col min="16" max="16" width="9.5" style="30" customWidth="1"/>
    <col min="17" max="17" width="18.125" customWidth="1"/>
    <col min="18" max="18" width="19.25" customWidth="1"/>
    <col min="19" max="19" width="10.25" style="27" customWidth="1"/>
    <col min="20" max="20" width="10.5" style="27" customWidth="1"/>
    <col min="21" max="21" width="8.25" style="30" customWidth="1"/>
    <col min="22" max="22" width="10.875" style="31" customWidth="1"/>
    <col min="23" max="23" width="12.875" style="30" customWidth="1"/>
    <col min="24" max="24" width="7.125" style="27" customWidth="1"/>
    <col min="25" max="25" width="9" style="27" customWidth="1"/>
    <col min="26" max="26" width="23.875" customWidth="1"/>
    <col min="27" max="29" width="9" style="32"/>
    <col min="30" max="30" width="12.625" style="32"/>
    <col min="31" max="45" width="9" style="32"/>
    <col min="46" max="46" width="9.375" style="32"/>
    <col min="47" max="66" width="9" style="32"/>
  </cols>
  <sheetData>
    <row r="1" ht="39.95" customHeight="1" spans="1:26">
      <c r="A1" s="33" t="s">
        <v>0</v>
      </c>
      <c r="B1" s="34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49"/>
      <c r="O1" s="33"/>
      <c r="P1" s="50"/>
      <c r="Q1" s="33"/>
      <c r="R1" s="33"/>
      <c r="S1" s="33"/>
      <c r="T1" s="33"/>
      <c r="U1" s="50"/>
      <c r="V1" s="61"/>
      <c r="W1" s="50"/>
      <c r="X1" s="33"/>
      <c r="Y1" s="33"/>
      <c r="Z1" s="33"/>
    </row>
    <row r="2" ht="18.95" customHeight="1" spans="2:23">
      <c r="B2" s="35" t="s">
        <v>1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51"/>
      <c r="O2" s="36"/>
      <c r="P2" s="52"/>
      <c r="Q2" s="36"/>
      <c r="R2" s="36"/>
      <c r="S2" s="36"/>
      <c r="T2" s="36"/>
      <c r="U2" s="52"/>
      <c r="V2" s="62"/>
      <c r="W2" s="52"/>
    </row>
    <row r="3" s="24" customFormat="1" ht="18.95" customHeight="1" spans="1:65">
      <c r="A3" s="37" t="s">
        <v>2</v>
      </c>
      <c r="B3" s="38" t="s">
        <v>3</v>
      </c>
      <c r="C3" s="37" t="s">
        <v>4</v>
      </c>
      <c r="D3" s="37"/>
      <c r="E3" s="37"/>
      <c r="F3" s="37"/>
      <c r="G3" s="37"/>
      <c r="H3" s="39" t="s">
        <v>5</v>
      </c>
      <c r="I3" s="53"/>
      <c r="J3" s="53"/>
      <c r="K3" s="53"/>
      <c r="L3" s="53"/>
      <c r="M3" s="54"/>
      <c r="N3" s="53"/>
      <c r="O3" s="55"/>
      <c r="P3" s="53"/>
      <c r="Q3" s="53"/>
      <c r="R3" s="53"/>
      <c r="S3" s="63"/>
      <c r="T3" s="64" t="s">
        <v>6</v>
      </c>
      <c r="U3" s="65"/>
      <c r="V3" s="64"/>
      <c r="W3" s="37" t="s">
        <v>7</v>
      </c>
      <c r="X3" s="41" t="s">
        <v>8</v>
      </c>
      <c r="Y3" s="37" t="s">
        <v>9</v>
      </c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</row>
    <row r="4" s="25" customFormat="1" ht="29" customHeight="1" spans="1:65">
      <c r="A4" s="37"/>
      <c r="B4" s="40" t="s">
        <v>10</v>
      </c>
      <c r="C4" s="41" t="s">
        <v>11</v>
      </c>
      <c r="D4" s="42" t="s">
        <v>12</v>
      </c>
      <c r="E4" s="41" t="s">
        <v>13</v>
      </c>
      <c r="F4" s="41" t="s">
        <v>14</v>
      </c>
      <c r="G4" s="41" t="s">
        <v>15</v>
      </c>
      <c r="H4" s="41" t="s">
        <v>16</v>
      </c>
      <c r="I4" s="41" t="s">
        <v>17</v>
      </c>
      <c r="J4" s="41" t="s">
        <v>18</v>
      </c>
      <c r="K4" s="41" t="s">
        <v>19</v>
      </c>
      <c r="L4" s="41" t="s">
        <v>20</v>
      </c>
      <c r="M4" s="56" t="s">
        <v>21</v>
      </c>
      <c r="N4" s="41" t="s">
        <v>22</v>
      </c>
      <c r="O4" s="57" t="s">
        <v>23</v>
      </c>
      <c r="P4" s="41" t="s">
        <v>24</v>
      </c>
      <c r="Q4" s="41" t="s">
        <v>25</v>
      </c>
      <c r="R4" s="41" t="s">
        <v>26</v>
      </c>
      <c r="S4" s="41" t="s">
        <v>27</v>
      </c>
      <c r="T4" s="57" t="s">
        <v>28</v>
      </c>
      <c r="U4" s="66" t="s">
        <v>29</v>
      </c>
      <c r="V4" s="57" t="s">
        <v>30</v>
      </c>
      <c r="W4" s="41"/>
      <c r="X4" s="67"/>
      <c r="Y4" s="37"/>
      <c r="Z4" s="70"/>
      <c r="AA4" s="70"/>
      <c r="AB4" s="70"/>
      <c r="AC4" s="70"/>
      <c r="AD4" s="70"/>
      <c r="AE4" s="70"/>
      <c r="AF4" s="70"/>
      <c r="AG4" s="70"/>
      <c r="AH4" s="70"/>
      <c r="AI4" s="70"/>
      <c r="AJ4" s="70"/>
      <c r="AK4" s="70"/>
      <c r="AL4" s="70"/>
      <c r="AM4" s="70"/>
      <c r="AN4" s="70"/>
      <c r="AO4" s="70"/>
      <c r="AP4" s="70"/>
      <c r="AQ4" s="70"/>
      <c r="AR4" s="70"/>
      <c r="AS4" s="70"/>
      <c r="AT4" s="70"/>
      <c r="AU4" s="70"/>
      <c r="AV4" s="70"/>
      <c r="AW4" s="70"/>
      <c r="AX4" s="70"/>
      <c r="AY4" s="70"/>
      <c r="AZ4" s="70"/>
      <c r="BA4" s="70"/>
      <c r="BB4" s="70"/>
      <c r="BC4" s="70"/>
      <c r="BD4" s="70"/>
      <c r="BE4" s="70"/>
      <c r="BF4" s="70"/>
      <c r="BG4" s="70"/>
      <c r="BH4" s="70"/>
      <c r="BI4" s="70"/>
      <c r="BJ4" s="70"/>
      <c r="BK4" s="70"/>
      <c r="BL4" s="70"/>
      <c r="BM4" s="70"/>
    </row>
    <row r="5" s="26" customFormat="1" ht="18.95" customHeight="1" spans="1:25">
      <c r="A5" s="43">
        <v>1</v>
      </c>
      <c r="B5" s="44">
        <v>0.900694444444444</v>
      </c>
      <c r="C5" s="43" t="s">
        <v>31</v>
      </c>
      <c r="D5" s="43" t="s">
        <v>32</v>
      </c>
      <c r="E5" s="43" t="s">
        <v>32</v>
      </c>
      <c r="F5" s="43">
        <v>15253915869</v>
      </c>
      <c r="G5" s="43" t="s">
        <v>33</v>
      </c>
      <c r="H5" s="43" t="s">
        <v>34</v>
      </c>
      <c r="I5" s="43" t="s">
        <v>35</v>
      </c>
      <c r="J5" s="58" t="s">
        <v>36</v>
      </c>
      <c r="K5" s="58">
        <v>84.78</v>
      </c>
      <c r="L5" s="43">
        <v>22.4</v>
      </c>
      <c r="M5" s="43">
        <v>62.38</v>
      </c>
      <c r="N5" s="43"/>
      <c r="O5" s="43"/>
      <c r="P5" s="43"/>
      <c r="Q5" s="43" t="s">
        <v>37</v>
      </c>
      <c r="R5" s="43">
        <v>7</v>
      </c>
      <c r="S5" s="43">
        <v>1.08</v>
      </c>
      <c r="T5" s="43">
        <v>61.3</v>
      </c>
      <c r="U5" s="43">
        <v>92</v>
      </c>
      <c r="V5" s="43">
        <f t="shared" ref="V5:V7" si="0">U5*T5</f>
        <v>5639.6</v>
      </c>
      <c r="W5" s="43" t="s">
        <v>38</v>
      </c>
      <c r="X5" s="43" t="s">
        <v>39</v>
      </c>
      <c r="Y5" s="43"/>
    </row>
    <row r="6" s="26" customFormat="1" ht="18.95" customHeight="1" spans="1:25">
      <c r="A6" s="45">
        <v>2</v>
      </c>
      <c r="B6" s="44">
        <v>0.902083333333333</v>
      </c>
      <c r="C6" s="43" t="s">
        <v>40</v>
      </c>
      <c r="D6" s="43" t="s">
        <v>41</v>
      </c>
      <c r="E6" s="43" t="s">
        <v>41</v>
      </c>
      <c r="F6" s="43">
        <v>13913462579</v>
      </c>
      <c r="G6" s="43" t="s">
        <v>33</v>
      </c>
      <c r="H6" s="43" t="s">
        <v>34</v>
      </c>
      <c r="I6" s="43" t="s">
        <v>35</v>
      </c>
      <c r="J6" s="58" t="s">
        <v>36</v>
      </c>
      <c r="K6" s="58">
        <v>94.26</v>
      </c>
      <c r="L6" s="43">
        <v>28.94</v>
      </c>
      <c r="M6" s="43">
        <v>65.32</v>
      </c>
      <c r="N6" s="43"/>
      <c r="O6" s="43"/>
      <c r="P6" s="43"/>
      <c r="Q6" s="43" t="s">
        <v>37</v>
      </c>
      <c r="R6" s="43">
        <v>7</v>
      </c>
      <c r="S6" s="43">
        <v>1.02</v>
      </c>
      <c r="T6" s="43">
        <v>64.3</v>
      </c>
      <c r="U6" s="43">
        <v>92</v>
      </c>
      <c r="V6" s="43">
        <f t="shared" si="0"/>
        <v>5915.6</v>
      </c>
      <c r="W6" s="43" t="s">
        <v>38</v>
      </c>
      <c r="X6" s="43" t="s">
        <v>39</v>
      </c>
      <c r="Y6" s="43"/>
    </row>
    <row r="7" s="26" customFormat="1" ht="18.95" customHeight="1" spans="1:25">
      <c r="A7" s="43">
        <v>3</v>
      </c>
      <c r="B7" s="44">
        <v>0.903472222222222</v>
      </c>
      <c r="C7" s="43" t="s">
        <v>42</v>
      </c>
      <c r="D7" s="43" t="s">
        <v>43</v>
      </c>
      <c r="E7" s="43" t="s">
        <v>44</v>
      </c>
      <c r="F7" s="43">
        <v>15396848658</v>
      </c>
      <c r="G7" s="43" t="s">
        <v>33</v>
      </c>
      <c r="H7" s="43" t="s">
        <v>34</v>
      </c>
      <c r="I7" s="43" t="s">
        <v>35</v>
      </c>
      <c r="J7" s="58" t="s">
        <v>36</v>
      </c>
      <c r="K7" s="58">
        <v>81.92</v>
      </c>
      <c r="L7" s="43">
        <v>21.62</v>
      </c>
      <c r="M7" s="43">
        <v>60.3</v>
      </c>
      <c r="N7" s="43"/>
      <c r="O7" s="43"/>
      <c r="P7" s="43"/>
      <c r="Q7" s="43" t="s">
        <v>37</v>
      </c>
      <c r="R7" s="43">
        <v>7</v>
      </c>
      <c r="S7" s="43">
        <v>1</v>
      </c>
      <c r="T7" s="43">
        <v>59.3</v>
      </c>
      <c r="U7" s="43">
        <v>92</v>
      </c>
      <c r="V7" s="43">
        <f t="shared" si="0"/>
        <v>5455.6</v>
      </c>
      <c r="W7" s="43" t="s">
        <v>38</v>
      </c>
      <c r="X7" s="43" t="s">
        <v>39</v>
      </c>
      <c r="Y7" s="43"/>
    </row>
    <row r="8" ht="18.95" customHeight="1" spans="1:66">
      <c r="A8" s="46" t="s">
        <v>45</v>
      </c>
      <c r="B8" s="47"/>
      <c r="C8" s="48"/>
      <c r="D8" s="46"/>
      <c r="E8" s="46"/>
      <c r="F8" s="46"/>
      <c r="G8" s="48"/>
      <c r="H8" s="48"/>
      <c r="I8" s="48"/>
      <c r="J8" s="48"/>
      <c r="K8" s="46"/>
      <c r="L8" s="46"/>
      <c r="M8" s="59">
        <f>SUM(M5:M7)</f>
        <v>188</v>
      </c>
      <c r="N8" s="48"/>
      <c r="O8" s="60"/>
      <c r="P8" s="48"/>
      <c r="Q8" s="48"/>
      <c r="R8" s="46"/>
      <c r="S8" s="46"/>
      <c r="T8" s="60">
        <f>SUM(T5:T7)</f>
        <v>184.9</v>
      </c>
      <c r="U8" s="68"/>
      <c r="V8" s="60">
        <f>SUM(V5:V7)</f>
        <v>17010.8</v>
      </c>
      <c r="W8" s="46"/>
      <c r="X8" s="46"/>
      <c r="Y8" s="48"/>
      <c r="Z8" s="32"/>
      <c r="BN8"/>
    </row>
  </sheetData>
  <mergeCells count="9">
    <mergeCell ref="A1:Z1"/>
    <mergeCell ref="B2:W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"/>
  <sheetViews>
    <sheetView tabSelected="1" workbookViewId="0">
      <selection activeCell="B3" sqref="$A3:$XFD12"/>
    </sheetView>
  </sheetViews>
  <sheetFormatPr defaultColWidth="9" defaultRowHeight="13.5"/>
  <cols>
    <col min="4" max="5" width="11.25" customWidth="1"/>
    <col min="6" max="6" width="13.875" customWidth="1"/>
    <col min="7" max="7" width="11.25" customWidth="1"/>
  </cols>
  <sheetData>
    <row r="1" ht="48" customHeight="1" spans="1:25">
      <c r="A1" s="1" t="s">
        <v>46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0"/>
      <c r="X1" s="20"/>
      <c r="Y1" s="20"/>
    </row>
    <row r="2" ht="20.25" spans="1:25">
      <c r="A2" s="2"/>
      <c r="B2" s="3" t="s">
        <v>47</v>
      </c>
      <c r="C2" s="4"/>
      <c r="D2" s="4"/>
      <c r="E2" s="4"/>
      <c r="F2" s="4"/>
      <c r="G2" s="4"/>
      <c r="H2" s="4"/>
      <c r="I2" s="4"/>
      <c r="J2" s="4"/>
      <c r="K2" s="4"/>
      <c r="L2" s="13"/>
      <c r="M2" s="4"/>
      <c r="N2" s="4"/>
      <c r="O2" s="4"/>
      <c r="P2" s="4"/>
      <c r="Q2" s="4"/>
      <c r="R2" s="4"/>
      <c r="S2" s="4"/>
      <c r="T2" s="4"/>
      <c r="U2" s="4"/>
      <c r="V2" s="21"/>
      <c r="W2" s="20"/>
      <c r="X2" s="20"/>
      <c r="Y2" s="20"/>
    </row>
    <row r="3" ht="27" customHeight="1" spans="1:25">
      <c r="A3" s="5" t="s">
        <v>2</v>
      </c>
      <c r="B3" s="6" t="s">
        <v>3</v>
      </c>
      <c r="C3" s="6" t="s">
        <v>4</v>
      </c>
      <c r="D3" s="6"/>
      <c r="E3" s="6"/>
      <c r="F3" s="6"/>
      <c r="G3" s="6"/>
      <c r="H3" s="6" t="s">
        <v>5</v>
      </c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22" t="s">
        <v>6</v>
      </c>
      <c r="U3" s="22"/>
      <c r="V3" s="22"/>
      <c r="W3" s="22" t="s">
        <v>7</v>
      </c>
      <c r="X3" s="22" t="s">
        <v>8</v>
      </c>
      <c r="Y3" s="22" t="s">
        <v>9</v>
      </c>
    </row>
    <row r="4" ht="27" customHeight="1" spans="1:25">
      <c r="A4" s="7"/>
      <c r="B4" s="6" t="s">
        <v>48</v>
      </c>
      <c r="C4" s="6" t="s">
        <v>11</v>
      </c>
      <c r="D4" s="6" t="s">
        <v>49</v>
      </c>
      <c r="E4" s="6" t="s">
        <v>13</v>
      </c>
      <c r="F4" s="6" t="s">
        <v>14</v>
      </c>
      <c r="G4" s="6" t="s">
        <v>15</v>
      </c>
      <c r="H4" s="6" t="s">
        <v>16</v>
      </c>
      <c r="I4" s="6" t="s">
        <v>17</v>
      </c>
      <c r="J4" s="6" t="s">
        <v>18</v>
      </c>
      <c r="K4" s="6" t="s">
        <v>50</v>
      </c>
      <c r="L4" s="6" t="s">
        <v>51</v>
      </c>
      <c r="M4" s="6" t="s">
        <v>52</v>
      </c>
      <c r="N4" s="14" t="s">
        <v>22</v>
      </c>
      <c r="O4" s="14" t="s">
        <v>23</v>
      </c>
      <c r="P4" s="14" t="s">
        <v>24</v>
      </c>
      <c r="Q4" s="14" t="s">
        <v>53</v>
      </c>
      <c r="R4" s="14" t="s">
        <v>54</v>
      </c>
      <c r="S4" s="14" t="s">
        <v>27</v>
      </c>
      <c r="T4" s="14" t="s">
        <v>28</v>
      </c>
      <c r="U4" s="14" t="s">
        <v>55</v>
      </c>
      <c r="V4" s="14" t="s">
        <v>56</v>
      </c>
      <c r="W4" s="14"/>
      <c r="X4" s="14"/>
      <c r="Y4" s="14"/>
    </row>
    <row r="5" ht="27" customHeight="1" spans="1:25">
      <c r="A5" s="8">
        <v>1</v>
      </c>
      <c r="B5" s="9">
        <v>0.325694444444444</v>
      </c>
      <c r="C5" s="10" t="s">
        <v>57</v>
      </c>
      <c r="D5" s="10" t="s">
        <v>58</v>
      </c>
      <c r="E5" s="10" t="s">
        <v>59</v>
      </c>
      <c r="F5" s="10">
        <v>13395408996</v>
      </c>
      <c r="G5" s="10" t="s">
        <v>58</v>
      </c>
      <c r="H5" s="71" t="s">
        <v>60</v>
      </c>
      <c r="I5" s="10" t="s">
        <v>61</v>
      </c>
      <c r="J5" s="15" t="s">
        <v>62</v>
      </c>
      <c r="K5" s="10">
        <v>49.33</v>
      </c>
      <c r="L5" s="16">
        <v>15.41</v>
      </c>
      <c r="M5" s="10">
        <f t="shared" ref="M5:M12" si="0">K5-L5</f>
        <v>33.92</v>
      </c>
      <c r="N5" s="17"/>
      <c r="O5" s="17"/>
      <c r="P5" s="17"/>
      <c r="Q5" s="17"/>
      <c r="R5" s="17"/>
      <c r="S5" s="23"/>
      <c r="T5" s="10">
        <v>33.92</v>
      </c>
      <c r="U5" s="10">
        <v>5290</v>
      </c>
      <c r="V5" s="10">
        <f t="shared" ref="V5:V12" si="1">T5*U5</f>
        <v>179436.8</v>
      </c>
      <c r="W5" s="10" t="s">
        <v>63</v>
      </c>
      <c r="X5" s="10" t="s">
        <v>64</v>
      </c>
      <c r="Y5" s="17"/>
    </row>
    <row r="6" ht="27" customHeight="1" spans="1:25">
      <c r="A6" s="7">
        <v>2</v>
      </c>
      <c r="B6" s="11">
        <v>0.327777777777778</v>
      </c>
      <c r="C6" s="10" t="s">
        <v>65</v>
      </c>
      <c r="D6" s="10" t="s">
        <v>66</v>
      </c>
      <c r="E6" s="10" t="s">
        <v>67</v>
      </c>
      <c r="F6" s="10">
        <v>15553056888</v>
      </c>
      <c r="G6" s="10" t="s">
        <v>66</v>
      </c>
      <c r="H6" s="71" t="s">
        <v>68</v>
      </c>
      <c r="I6" s="10" t="s">
        <v>61</v>
      </c>
      <c r="J6" s="15" t="s">
        <v>62</v>
      </c>
      <c r="K6" s="10">
        <v>50.16</v>
      </c>
      <c r="L6" s="10">
        <v>16.01</v>
      </c>
      <c r="M6" s="10">
        <f t="shared" si="0"/>
        <v>34.15</v>
      </c>
      <c r="N6" s="17"/>
      <c r="O6" s="17"/>
      <c r="P6" s="17"/>
      <c r="Q6" s="17"/>
      <c r="R6" s="17"/>
      <c r="S6" s="23"/>
      <c r="T6" s="10">
        <v>34.15</v>
      </c>
      <c r="U6" s="10">
        <v>5290</v>
      </c>
      <c r="V6" s="10">
        <f t="shared" si="1"/>
        <v>180653.5</v>
      </c>
      <c r="W6" s="10" t="s">
        <v>63</v>
      </c>
      <c r="X6" s="10" t="s">
        <v>64</v>
      </c>
      <c r="Y6" s="17"/>
    </row>
    <row r="7" ht="27" customHeight="1" spans="1:25">
      <c r="A7" s="7">
        <v>3</v>
      </c>
      <c r="B7" s="9">
        <v>0.694444444444444</v>
      </c>
      <c r="C7" s="10" t="s">
        <v>69</v>
      </c>
      <c r="D7" s="10" t="s">
        <v>70</v>
      </c>
      <c r="E7" s="10" t="s">
        <v>70</v>
      </c>
      <c r="F7" s="10">
        <v>13963786670</v>
      </c>
      <c r="G7" s="10" t="s">
        <v>71</v>
      </c>
      <c r="H7" s="71" t="s">
        <v>72</v>
      </c>
      <c r="I7" s="10" t="s">
        <v>73</v>
      </c>
      <c r="J7" s="15" t="s">
        <v>74</v>
      </c>
      <c r="K7" s="10">
        <v>49.35</v>
      </c>
      <c r="L7" s="18">
        <v>15.72</v>
      </c>
      <c r="M7" s="10">
        <f t="shared" si="0"/>
        <v>33.63</v>
      </c>
      <c r="N7" s="17"/>
      <c r="O7" s="17"/>
      <c r="P7" s="17"/>
      <c r="Q7" s="17"/>
      <c r="R7" s="17"/>
      <c r="S7" s="23" t="s">
        <v>75</v>
      </c>
      <c r="T7" s="10">
        <v>33.4</v>
      </c>
      <c r="U7" s="10">
        <v>139</v>
      </c>
      <c r="V7" s="10">
        <f t="shared" si="1"/>
        <v>4642.6</v>
      </c>
      <c r="W7" s="10" t="s">
        <v>63</v>
      </c>
      <c r="X7" s="10" t="s">
        <v>64</v>
      </c>
      <c r="Y7" s="17"/>
    </row>
    <row r="8" ht="27" customHeight="1" spans="1:25">
      <c r="A8" s="8">
        <v>4</v>
      </c>
      <c r="B8" s="9">
        <v>0.701388888888889</v>
      </c>
      <c r="C8" s="10" t="s">
        <v>76</v>
      </c>
      <c r="D8" s="10" t="s">
        <v>77</v>
      </c>
      <c r="E8" s="10" t="s">
        <v>78</v>
      </c>
      <c r="F8" s="10">
        <v>18769078599</v>
      </c>
      <c r="G8" s="10" t="s">
        <v>79</v>
      </c>
      <c r="H8" s="10"/>
      <c r="I8" s="10" t="s">
        <v>80</v>
      </c>
      <c r="J8" s="19" t="s">
        <v>81</v>
      </c>
      <c r="K8" s="10">
        <v>138.08</v>
      </c>
      <c r="L8" s="16"/>
      <c r="M8" s="10">
        <f t="shared" si="0"/>
        <v>138.08</v>
      </c>
      <c r="N8" s="17"/>
      <c r="O8" s="17"/>
      <c r="P8" s="17"/>
      <c r="Q8" s="17"/>
      <c r="R8" s="17"/>
      <c r="S8" s="23"/>
      <c r="T8" s="10"/>
      <c r="U8" s="10"/>
      <c r="V8" s="10">
        <f t="shared" si="1"/>
        <v>0</v>
      </c>
      <c r="W8" s="10" t="s">
        <v>63</v>
      </c>
      <c r="X8" s="10" t="s">
        <v>64</v>
      </c>
      <c r="Y8" s="17"/>
    </row>
    <row r="9" ht="27" customHeight="1" spans="1:25">
      <c r="A9" s="8">
        <v>5</v>
      </c>
      <c r="B9" s="9">
        <v>0.742361111111111</v>
      </c>
      <c r="C9" s="10" t="s">
        <v>82</v>
      </c>
      <c r="D9" s="10" t="s">
        <v>83</v>
      </c>
      <c r="E9" s="10" t="s">
        <v>83</v>
      </c>
      <c r="F9" s="10">
        <v>15092631096</v>
      </c>
      <c r="G9" s="10" t="s">
        <v>84</v>
      </c>
      <c r="H9" s="71" t="s">
        <v>85</v>
      </c>
      <c r="I9" s="10" t="s">
        <v>73</v>
      </c>
      <c r="J9" s="15" t="s">
        <v>74</v>
      </c>
      <c r="K9" s="10">
        <v>50.51</v>
      </c>
      <c r="L9" s="16">
        <v>14.52</v>
      </c>
      <c r="M9" s="10">
        <f t="shared" si="0"/>
        <v>35.99</v>
      </c>
      <c r="N9" s="17"/>
      <c r="O9" s="17"/>
      <c r="P9" s="17"/>
      <c r="Q9" s="17"/>
      <c r="R9" s="17"/>
      <c r="S9" s="23" t="s">
        <v>86</v>
      </c>
      <c r="T9" s="10">
        <v>35.8</v>
      </c>
      <c r="U9" s="10">
        <v>139</v>
      </c>
      <c r="V9" s="10">
        <f t="shared" si="1"/>
        <v>4976.2</v>
      </c>
      <c r="W9" s="10" t="s">
        <v>63</v>
      </c>
      <c r="X9" s="10" t="s">
        <v>64</v>
      </c>
      <c r="Y9" s="17"/>
    </row>
    <row r="10" ht="27" customHeight="1" spans="1:25">
      <c r="A10" s="8">
        <v>6</v>
      </c>
      <c r="B10" s="9"/>
      <c r="C10" s="10"/>
      <c r="D10" s="10"/>
      <c r="E10" s="10"/>
      <c r="F10" s="10"/>
      <c r="G10" s="10"/>
      <c r="H10" s="10"/>
      <c r="I10" s="10"/>
      <c r="J10" s="15"/>
      <c r="K10" s="10"/>
      <c r="L10" s="16"/>
      <c r="M10" s="10">
        <f t="shared" si="0"/>
        <v>0</v>
      </c>
      <c r="N10" s="17"/>
      <c r="O10" s="17"/>
      <c r="P10" s="17"/>
      <c r="Q10" s="17"/>
      <c r="R10" s="17"/>
      <c r="S10" s="23"/>
      <c r="T10" s="10"/>
      <c r="U10" s="10"/>
      <c r="V10" s="10">
        <f t="shared" si="1"/>
        <v>0</v>
      </c>
      <c r="W10" s="10"/>
      <c r="X10" s="10"/>
      <c r="Y10" s="17"/>
    </row>
    <row r="11" ht="27" customHeight="1" spans="1:25">
      <c r="A11" s="8">
        <v>7</v>
      </c>
      <c r="B11" s="9"/>
      <c r="C11" s="10"/>
      <c r="D11" s="10"/>
      <c r="E11" s="10"/>
      <c r="F11" s="10"/>
      <c r="G11" s="10"/>
      <c r="H11" s="10"/>
      <c r="I11" s="10"/>
      <c r="J11" s="15"/>
      <c r="K11" s="10"/>
      <c r="L11" s="16"/>
      <c r="M11" s="10">
        <f t="shared" si="0"/>
        <v>0</v>
      </c>
      <c r="N11" s="17"/>
      <c r="O11" s="17"/>
      <c r="P11" s="17"/>
      <c r="Q11" s="17"/>
      <c r="R11" s="17"/>
      <c r="S11" s="23"/>
      <c r="T11" s="10"/>
      <c r="U11" s="10"/>
      <c r="V11" s="10">
        <f t="shared" si="1"/>
        <v>0</v>
      </c>
      <c r="W11" s="10"/>
      <c r="X11" s="10"/>
      <c r="Y11" s="17"/>
    </row>
    <row r="12" ht="27" customHeight="1" spans="1:25">
      <c r="A12" s="8">
        <v>8</v>
      </c>
      <c r="B12" s="9"/>
      <c r="C12" s="10"/>
      <c r="D12" s="10"/>
      <c r="E12" s="10"/>
      <c r="F12" s="10"/>
      <c r="G12" s="12"/>
      <c r="H12" s="10"/>
      <c r="I12" s="10"/>
      <c r="J12" s="15"/>
      <c r="K12" s="10"/>
      <c r="L12" s="16"/>
      <c r="M12" s="10">
        <f t="shared" si="0"/>
        <v>0</v>
      </c>
      <c r="N12" s="17"/>
      <c r="O12" s="17"/>
      <c r="P12" s="17"/>
      <c r="Q12" s="17"/>
      <c r="R12" s="17"/>
      <c r="S12" s="23"/>
      <c r="T12" s="10"/>
      <c r="U12" s="10"/>
      <c r="V12" s="10">
        <f t="shared" si="1"/>
        <v>0</v>
      </c>
      <c r="W12" s="10"/>
      <c r="X12" s="10"/>
      <c r="Y12" s="17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2019-01-19T08:28:36Z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