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0880" windowHeight="10350"/>
  </bookViews>
  <sheets>
    <sheet name="邳州分公司" sheetId="5" r:id="rId1"/>
    <sheet name="巨野分公司" sheetId="6" r:id="rId2"/>
    <sheet name="连云港分公司" sheetId="7" r:id="rId3"/>
    <sheet name="大唐混泥土" sheetId="8" r:id="rId4"/>
  </sheets>
  <calcPr calcId="144525"/>
</workbook>
</file>

<file path=xl/sharedStrings.xml><?xml version="1.0" encoding="utf-8"?>
<sst xmlns="http://schemas.openxmlformats.org/spreadsheetml/2006/main" count="332">
  <si>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 xml:space="preserve">填报
日期  ：2018 年 12月03日                                填表人  ：李凤                                 </t>
    </r>
  </si>
  <si>
    <t>单位：江苏大力神管桩有限公司</t>
  </si>
  <si>
    <t>序号</t>
  </si>
  <si>
    <t>到厂时间</t>
  </si>
  <si>
    <t>送料人相关信息</t>
  </si>
  <si>
    <t>物品相关信息（参数指标等）</t>
  </si>
  <si>
    <t>结算信息</t>
  </si>
  <si>
    <t>检验员</t>
  </si>
  <si>
    <t>过磅员</t>
  </si>
  <si>
    <t>备注</t>
  </si>
  <si>
    <t xml:space="preserve">  时  分</t>
  </si>
  <si>
    <t>车号</t>
  </si>
  <si>
    <t>车主姓名
（客户）</t>
  </si>
  <si>
    <t>司机姓名</t>
  </si>
  <si>
    <t>司机手机号</t>
  </si>
  <si>
    <t>所属车队</t>
  </si>
  <si>
    <t>入库单号</t>
  </si>
  <si>
    <t>品名</t>
  </si>
  <si>
    <t>规格</t>
  </si>
  <si>
    <t>毛重t</t>
  </si>
  <si>
    <t>皮重t</t>
  </si>
  <si>
    <t>净重t</t>
  </si>
  <si>
    <t>含水率%</t>
  </si>
  <si>
    <t>含泥量%</t>
  </si>
  <si>
    <t>细度模数</t>
  </si>
  <si>
    <t>级配区/颗粒级配</t>
  </si>
  <si>
    <t>压碎值%</t>
  </si>
  <si>
    <t>扣杂质t</t>
  </si>
  <si>
    <t>结算重量</t>
  </si>
  <si>
    <t>单价/元</t>
  </si>
  <si>
    <t>金额/元</t>
  </si>
  <si>
    <t>鲁QV8991</t>
  </si>
  <si>
    <t>孙立</t>
  </si>
  <si>
    <t>韩洪吉</t>
  </si>
  <si>
    <t>李海洋</t>
  </si>
  <si>
    <t>WIN0048911</t>
  </si>
  <si>
    <t>石子</t>
  </si>
  <si>
    <t>1-2#</t>
  </si>
  <si>
    <t>良好</t>
  </si>
  <si>
    <t>董国政</t>
  </si>
  <si>
    <t>杜娥娥</t>
  </si>
  <si>
    <t>鲁Q577AX</t>
  </si>
  <si>
    <t>戴春雨</t>
  </si>
  <si>
    <t>董连营</t>
  </si>
  <si>
    <t>李凤</t>
  </si>
  <si>
    <t>鲁Q187BP</t>
  </si>
  <si>
    <t>翟朋友</t>
  </si>
  <si>
    <t>苏C1T837</t>
  </si>
  <si>
    <t>祁建辉</t>
  </si>
  <si>
    <t>苏CCB226</t>
  </si>
  <si>
    <t>彭超</t>
  </si>
  <si>
    <t>庄团结</t>
  </si>
  <si>
    <t>WIN0048908</t>
  </si>
  <si>
    <t>河砂</t>
  </si>
  <si>
    <t>中粗砂</t>
  </si>
  <si>
    <t>Ⅱ区</t>
  </si>
  <si>
    <t>鲁Q236AE</t>
  </si>
  <si>
    <t>吴嘉龙</t>
  </si>
  <si>
    <t>周志刚</t>
  </si>
  <si>
    <t>含碎石、个别泥块</t>
  </si>
  <si>
    <t>鲁QV8018</t>
  </si>
  <si>
    <t>鲁QV8530</t>
  </si>
  <si>
    <t>蒋学武</t>
  </si>
  <si>
    <t>鲁Q197BF</t>
  </si>
  <si>
    <t>沙良振</t>
  </si>
  <si>
    <t>含碎石</t>
  </si>
  <si>
    <t>鲁Q515BZ</t>
  </si>
  <si>
    <t>王吉钢</t>
  </si>
  <si>
    <t>王斌</t>
  </si>
  <si>
    <t>王星</t>
  </si>
  <si>
    <t>WIN0048910</t>
  </si>
  <si>
    <t>许瑞丰</t>
  </si>
  <si>
    <t>鲁QV7771</t>
  </si>
  <si>
    <t>韩瑜</t>
  </si>
  <si>
    <t>陈金芳</t>
  </si>
  <si>
    <t>苏CGP326</t>
  </si>
  <si>
    <t>索利</t>
  </si>
  <si>
    <t>张成龙</t>
  </si>
  <si>
    <t>退货</t>
  </si>
  <si>
    <t>刘秋行</t>
  </si>
  <si>
    <t>含泥量超标，退货</t>
  </si>
  <si>
    <t>鲁Q153AK</t>
  </si>
  <si>
    <t>陈超</t>
  </si>
  <si>
    <t>苏CC319</t>
  </si>
  <si>
    <t>庄猛</t>
  </si>
  <si>
    <t>丙义军</t>
  </si>
  <si>
    <t>鲁Q000AG</t>
  </si>
  <si>
    <t>王浩</t>
  </si>
  <si>
    <t>董辉</t>
  </si>
  <si>
    <t>王瑶瑶</t>
  </si>
  <si>
    <t>鲁Q956BY</t>
  </si>
  <si>
    <t>张强明</t>
  </si>
  <si>
    <t>苏CJX238</t>
  </si>
  <si>
    <t>朱强</t>
  </si>
  <si>
    <t>朱怀北</t>
  </si>
  <si>
    <t>鲁163927</t>
  </si>
  <si>
    <t>周奎</t>
  </si>
  <si>
    <t>苏C2T663</t>
  </si>
  <si>
    <t>王超</t>
  </si>
  <si>
    <t>苏CHK123</t>
  </si>
  <si>
    <t>陈丁</t>
  </si>
  <si>
    <t>苏CJA596</t>
  </si>
  <si>
    <t>丙海洋</t>
  </si>
  <si>
    <t>苏CGP136</t>
  </si>
  <si>
    <t>韦艳庆</t>
  </si>
  <si>
    <t>苏CHC869</t>
  </si>
  <si>
    <t>丙赛</t>
  </si>
  <si>
    <t>鲁Q300BD</t>
  </si>
  <si>
    <t>丁庆磊</t>
  </si>
  <si>
    <t>鲁Q338AA</t>
  </si>
  <si>
    <t>冯波</t>
  </si>
  <si>
    <t>刘金虎</t>
  </si>
  <si>
    <t>鲁Q636CQ</t>
  </si>
  <si>
    <t>韩磊</t>
  </si>
  <si>
    <t>柳西亮</t>
  </si>
  <si>
    <t>冀B5378A</t>
  </si>
  <si>
    <t>庄团住</t>
  </si>
  <si>
    <t>苏CHJ119</t>
  </si>
  <si>
    <t>庄二团</t>
  </si>
  <si>
    <t>鲁Q973BR</t>
  </si>
  <si>
    <t>丁宝利</t>
  </si>
  <si>
    <t>董西刚</t>
  </si>
  <si>
    <t>WIN0048909</t>
  </si>
  <si>
    <t>泉头石子</t>
  </si>
  <si>
    <t>鲁Q933BU</t>
  </si>
  <si>
    <t>李忠海</t>
  </si>
  <si>
    <t>鲁Q932BR</t>
  </si>
  <si>
    <t>陈宝</t>
  </si>
  <si>
    <t>鲁Q905BU</t>
  </si>
  <si>
    <t>吴少帅</t>
  </si>
  <si>
    <t>苏CGQ927</t>
  </si>
  <si>
    <t>姚锦旗</t>
  </si>
  <si>
    <t>苏CJY839</t>
  </si>
  <si>
    <t>庄汉强</t>
  </si>
  <si>
    <t>苏CJJ798</t>
  </si>
  <si>
    <t>曹永</t>
  </si>
  <si>
    <t>鲁Q8018</t>
  </si>
  <si>
    <t>彭杰</t>
  </si>
  <si>
    <t>鲁Q627AP</t>
  </si>
  <si>
    <t>宫东明</t>
  </si>
  <si>
    <t>杨需</t>
  </si>
  <si>
    <t>WIN0048907</t>
  </si>
  <si>
    <t>机制砂</t>
  </si>
  <si>
    <t>苏CGV338</t>
  </si>
  <si>
    <t>周桂霖</t>
  </si>
  <si>
    <t>曹志国</t>
  </si>
  <si>
    <t>鲁QV8855</t>
  </si>
  <si>
    <t>刘海林</t>
  </si>
  <si>
    <t>苏C2A698</t>
  </si>
  <si>
    <t>高雷</t>
  </si>
  <si>
    <t>李如刚</t>
  </si>
  <si>
    <t>苏CH396</t>
  </si>
  <si>
    <t>吕立堂</t>
  </si>
  <si>
    <t>苏CHH768</t>
  </si>
  <si>
    <t>周侠永</t>
  </si>
  <si>
    <t>苏CHV010</t>
  </si>
  <si>
    <t>王辉</t>
  </si>
  <si>
    <t>苏CGL728</t>
  </si>
  <si>
    <t>郭有凤</t>
  </si>
  <si>
    <t>王法业</t>
  </si>
  <si>
    <t>赵维州</t>
  </si>
  <si>
    <t>鲁QV9022</t>
  </si>
  <si>
    <t>洪长伟</t>
  </si>
  <si>
    <t>鲁Q529AE</t>
  </si>
  <si>
    <t>汤可希</t>
  </si>
  <si>
    <t>刘贺冲</t>
  </si>
  <si>
    <t>鲁Q718BZ</t>
  </si>
  <si>
    <t>陈磊</t>
  </si>
  <si>
    <t>陈继源</t>
  </si>
  <si>
    <t>吴家龙</t>
  </si>
  <si>
    <t>张齐</t>
  </si>
  <si>
    <t>鲁Q152AK</t>
  </si>
  <si>
    <t>丁乙</t>
  </si>
  <si>
    <t>鲁Q753BM</t>
  </si>
  <si>
    <t>丁胜</t>
  </si>
  <si>
    <t>鲁QV8954</t>
  </si>
  <si>
    <t>段飞</t>
  </si>
  <si>
    <t>森继龙</t>
  </si>
  <si>
    <t>合计</t>
  </si>
  <si>
    <t xml:space="preserve">收料登记表填报
日期    2018年 12 月 03 日                                填表人  ：杨振华                                </t>
  </si>
  <si>
    <t>单位：江苏大力神管桩有限公司巨野分公司</t>
  </si>
  <si>
    <t xml:space="preserve">  时 分</t>
  </si>
  <si>
    <t>车主姓名</t>
  </si>
  <si>
    <t>毛重</t>
  </si>
  <si>
    <t>皮重</t>
  </si>
  <si>
    <t>净重</t>
  </si>
  <si>
    <t>级配区</t>
  </si>
  <si>
    <t>压碎值</t>
  </si>
  <si>
    <t>单价</t>
  </si>
  <si>
    <t>金额</t>
  </si>
  <si>
    <t>鲁RJ5036</t>
  </si>
  <si>
    <t>李祥</t>
  </si>
  <si>
    <t>孙勇全</t>
  </si>
  <si>
    <t>010605</t>
  </si>
  <si>
    <t>钢棒</t>
  </si>
  <si>
    <t>&amp;9.0</t>
  </si>
  <si>
    <t>冯海英</t>
  </si>
  <si>
    <t>聂恒光</t>
  </si>
  <si>
    <t>鲁H55A72</t>
  </si>
  <si>
    <t>王怀虎</t>
  </si>
  <si>
    <t>李广坤</t>
  </si>
  <si>
    <t>010606</t>
  </si>
  <si>
    <t>1--2</t>
  </si>
  <si>
    <t>0.1T</t>
  </si>
  <si>
    <t>鲁H36C82</t>
  </si>
  <si>
    <t>白成青</t>
  </si>
  <si>
    <t>010607</t>
  </si>
  <si>
    <t>鲁HR3606</t>
  </si>
  <si>
    <t>李业举</t>
  </si>
  <si>
    <t>杜昌慈</t>
  </si>
  <si>
    <t>金利宏物流</t>
  </si>
  <si>
    <t>010608</t>
  </si>
  <si>
    <t>矿粉</t>
  </si>
  <si>
    <t>010609</t>
  </si>
  <si>
    <t>端板</t>
  </si>
  <si>
    <t>500*100AB</t>
  </si>
  <si>
    <t>鲁JA7353</t>
  </si>
  <si>
    <t>孙树天</t>
  </si>
  <si>
    <t>郑言克</t>
  </si>
  <si>
    <t>010610</t>
  </si>
  <si>
    <t>鲁HW6711</t>
  </si>
  <si>
    <t>陈洪勇</t>
  </si>
  <si>
    <t>010611</t>
  </si>
  <si>
    <t>鲁JA4773</t>
  </si>
  <si>
    <t>王双喜</t>
  </si>
  <si>
    <t>010612</t>
  </si>
  <si>
    <t>鲁H79F67</t>
  </si>
  <si>
    <t>张路军</t>
  </si>
  <si>
    <t>010613</t>
  </si>
  <si>
    <t>鲁UL9132</t>
  </si>
  <si>
    <t>唐保保</t>
  </si>
  <si>
    <t>千秋</t>
  </si>
  <si>
    <t>010614</t>
  </si>
  <si>
    <t>0.5T</t>
  </si>
  <si>
    <t>鲁JL9182</t>
  </si>
  <si>
    <t>徐雷</t>
  </si>
  <si>
    <t>010615</t>
  </si>
  <si>
    <t>鲁RN5576</t>
  </si>
  <si>
    <t>姚勇</t>
  </si>
  <si>
    <t>苏华龙</t>
  </si>
  <si>
    <t>010616</t>
  </si>
  <si>
    <t>鲁H61H65</t>
  </si>
  <si>
    <t>张春义</t>
  </si>
  <si>
    <t>010617</t>
  </si>
  <si>
    <t>鲁H69C86</t>
  </si>
  <si>
    <t>田兴法</t>
  </si>
  <si>
    <t>何敬兵</t>
  </si>
  <si>
    <t>010618</t>
  </si>
  <si>
    <t>鲁RE1157</t>
  </si>
  <si>
    <t>胡如朋</t>
  </si>
  <si>
    <t>010619</t>
  </si>
  <si>
    <t>鲁PM3995</t>
  </si>
  <si>
    <t>孙继腾</t>
  </si>
  <si>
    <t>010620</t>
  </si>
  <si>
    <t>鲁HG6983</t>
  </si>
  <si>
    <t>田延卫</t>
  </si>
  <si>
    <t>010621</t>
  </si>
  <si>
    <t>010622</t>
  </si>
  <si>
    <t>010623</t>
  </si>
  <si>
    <t>鲁HC9368</t>
  </si>
  <si>
    <t>孙秀交</t>
  </si>
  <si>
    <t>010624</t>
  </si>
  <si>
    <t>鲁RN9829</t>
  </si>
  <si>
    <t>魏祥远</t>
  </si>
  <si>
    <t>010625</t>
  </si>
  <si>
    <t>鲁RL8205</t>
  </si>
  <si>
    <t>孙玉宝</t>
  </si>
  <si>
    <t>010626</t>
  </si>
  <si>
    <t>鲁RN7727</t>
  </si>
  <si>
    <t>孙从强</t>
  </si>
  <si>
    <t>010627</t>
  </si>
  <si>
    <t>鲁RH0286</t>
  </si>
  <si>
    <t>靳瑞</t>
  </si>
  <si>
    <t>莱芜延辉</t>
  </si>
  <si>
    <t>010628</t>
  </si>
  <si>
    <t>减水剂</t>
  </si>
  <si>
    <t>010629</t>
  </si>
  <si>
    <t>鲁HW5098</t>
  </si>
  <si>
    <t>侯圣科</t>
  </si>
  <si>
    <t>010630</t>
  </si>
  <si>
    <t>鲁RJ1282</t>
  </si>
  <si>
    <t>王彦钦</t>
  </si>
  <si>
    <t>徐龙福</t>
  </si>
  <si>
    <t>巨野中联</t>
  </si>
  <si>
    <t>010631</t>
  </si>
  <si>
    <t>水泥</t>
  </si>
  <si>
    <t>PO42.5</t>
  </si>
  <si>
    <t>鲁HD2339</t>
  </si>
  <si>
    <t>张连聚</t>
  </si>
  <si>
    <t>010632</t>
  </si>
  <si>
    <t>鲁RA2860</t>
  </si>
  <si>
    <t>李晓强</t>
  </si>
  <si>
    <t>010633</t>
  </si>
  <si>
    <t>杨勇</t>
  </si>
  <si>
    <t>010634</t>
  </si>
  <si>
    <t>010635</t>
  </si>
  <si>
    <t>010636</t>
  </si>
  <si>
    <t>010637</t>
  </si>
  <si>
    <t>010638</t>
  </si>
  <si>
    <t>010639</t>
  </si>
  <si>
    <t>010640</t>
  </si>
  <si>
    <t>010641</t>
  </si>
  <si>
    <t>010642</t>
  </si>
  <si>
    <t>转4号</t>
  </si>
  <si>
    <r>
      <rPr>
        <b/>
        <sz val="14"/>
        <color theme="1"/>
        <rFont val="宋体"/>
        <charset val="134"/>
        <scheme val="minor"/>
      </rPr>
      <t>收料登记表</t>
    </r>
    <r>
      <rPr>
        <b/>
        <sz val="12"/>
        <color theme="1"/>
        <rFont val="宋体"/>
        <charset val="134"/>
        <scheme val="minor"/>
      </rPr>
      <t>填报
日期    2018 年 12 月 3 日                                填表人 张传迎</t>
    </r>
    <r>
      <rPr>
        <b/>
        <sz val="12"/>
        <color theme="1"/>
        <rFont val="微软雅黑"/>
        <charset val="134"/>
      </rPr>
      <t>、</t>
    </r>
    <r>
      <rPr>
        <b/>
        <sz val="12"/>
        <color theme="1"/>
        <rFont val="宋体"/>
        <charset val="134"/>
        <scheme val="minor"/>
      </rPr>
      <t xml:space="preserve">杜华军                                   </t>
    </r>
  </si>
  <si>
    <t>单位：江苏大力神管桩有限公司连云港分公司</t>
  </si>
  <si>
    <t>含杂质%</t>
  </si>
  <si>
    <t>0553</t>
  </si>
  <si>
    <t>孙冲</t>
  </si>
  <si>
    <t>张来高</t>
  </si>
  <si>
    <t>碎石</t>
  </si>
  <si>
    <t>5~25</t>
  </si>
  <si>
    <t>I</t>
  </si>
  <si>
    <t>杜华军</t>
  </si>
  <si>
    <t>张传迎</t>
  </si>
  <si>
    <t xml:space="preserve">收料登记表填报
日期   2018  年  12月 3日                                填表人：韩小潮                            </t>
  </si>
  <si>
    <t>单位：江苏大唐商品混凝土有限公司</t>
  </si>
  <si>
    <t>9.41</t>
  </si>
  <si>
    <t>833</t>
  </si>
  <si>
    <t>毛福祥</t>
  </si>
  <si>
    <t>刘志</t>
  </si>
  <si>
    <t xml:space="preserve">韩小朝 </t>
  </si>
  <si>
    <t>曹红梅</t>
  </si>
  <si>
    <t>319</t>
  </si>
  <si>
    <t>娄庆生</t>
  </si>
  <si>
    <t>18344889808</t>
  </si>
  <si>
    <t>砂</t>
  </si>
  <si>
    <t>19.54</t>
  </si>
  <si>
    <t>026</t>
  </si>
  <si>
    <t>闫东</t>
  </si>
  <si>
    <t>13813277522</t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</si>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</si>
</sst>
</file>

<file path=xl/styles.xml><?xml version="1.0" encoding="utf-8"?>
<styleSheet xmlns="http://schemas.openxmlformats.org/spreadsheetml/2006/main">
  <numFmts count="8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0.00_ "/>
    <numFmt numFmtId="177" formatCode="0.0%"/>
    <numFmt numFmtId="178" formatCode="h:mm;@"/>
    <numFmt numFmtId="179" formatCode="0.0_ "/>
  </numFmts>
  <fonts count="44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0"/>
      <color theme="1"/>
      <name val="宋体"/>
      <charset val="134"/>
      <scheme val="minor"/>
    </font>
    <font>
      <b/>
      <sz val="8"/>
      <color theme="1"/>
      <name val="宋体"/>
      <charset val="134"/>
      <scheme val="minor"/>
    </font>
    <font>
      <b/>
      <sz val="9"/>
      <color theme="1"/>
      <name val="宋体"/>
      <charset val="134"/>
      <scheme val="minor"/>
    </font>
    <font>
      <sz val="11"/>
      <name val="宋体"/>
      <charset val="134"/>
      <scheme val="minor"/>
    </font>
    <font>
      <b/>
      <sz val="16"/>
      <color theme="1"/>
      <name val="宋体"/>
      <charset val="134"/>
      <scheme val="minor"/>
    </font>
    <font>
      <sz val="16"/>
      <color theme="1"/>
      <name val="宋体"/>
      <charset val="134"/>
      <scheme val="minor"/>
    </font>
    <font>
      <sz val="14"/>
      <color theme="1"/>
      <name val="宋体"/>
      <charset val="134"/>
      <scheme val="minor"/>
    </font>
    <font>
      <sz val="12"/>
      <color theme="1"/>
      <name val="宋体"/>
      <charset val="134"/>
      <scheme val="minor"/>
    </font>
    <font>
      <sz val="12"/>
      <color theme="1"/>
      <name val="宋体"/>
      <charset val="134"/>
    </font>
    <font>
      <sz val="10"/>
      <name val="MS Sans Serif"/>
      <charset val="0"/>
    </font>
    <font>
      <sz val="10"/>
      <name val="MS Sans Serif"/>
      <charset val="0"/>
    </font>
    <font>
      <sz val="11"/>
      <color theme="1"/>
      <name val="宋体"/>
      <charset val="134"/>
      <scheme val="major"/>
    </font>
    <font>
      <sz val="11"/>
      <name val="Tahoma"/>
      <charset val="0"/>
    </font>
    <font>
      <sz val="14"/>
      <color theme="1"/>
      <name val="宋体"/>
      <charset val="134"/>
      <scheme val="major"/>
    </font>
    <font>
      <sz val="12"/>
      <color theme="1"/>
      <name val="宋体"/>
      <charset val="134"/>
      <scheme val="major"/>
    </font>
    <font>
      <b/>
      <sz val="11"/>
      <color theme="1"/>
      <name val="宋体"/>
      <charset val="134"/>
      <scheme val="major"/>
    </font>
    <font>
      <sz val="10"/>
      <name val="宋体"/>
      <charset val="0"/>
    </font>
    <font>
      <sz val="10"/>
      <name val="宋体"/>
      <charset val="0"/>
    </font>
    <font>
      <sz val="11"/>
      <name val="Tahoma"/>
      <charset val="0"/>
    </font>
    <font>
      <b/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indexed="8"/>
      <name val="Tahoma"/>
      <charset val="134"/>
    </font>
    <font>
      <b/>
      <sz val="12"/>
      <color theme="1"/>
      <name val="微软雅黑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33" fillId="12" borderId="1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30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4" fillId="20" borderId="0" applyNumberFormat="0" applyBorder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0" fillId="7" borderId="11" applyNumberFormat="0" applyFont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6" fillId="0" borderId="13" applyNumberFormat="0" applyFill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24" fillId="11" borderId="0" applyNumberFormat="0" applyBorder="0" applyAlignment="0" applyProtection="0">
      <alignment vertical="center"/>
    </xf>
    <xf numFmtId="0" fontId="31" fillId="0" borderId="12" applyNumberFormat="0" applyFill="0" applyAlignment="0" applyProtection="0">
      <alignment vertical="center"/>
    </xf>
    <xf numFmtId="0" fontId="24" fillId="24" borderId="0" applyNumberFormat="0" applyBorder="0" applyAlignment="0" applyProtection="0">
      <alignment vertical="center"/>
    </xf>
    <xf numFmtId="0" fontId="25" fillId="4" borderId="9" applyNumberFormat="0" applyAlignment="0" applyProtection="0">
      <alignment vertical="center"/>
    </xf>
    <xf numFmtId="0" fontId="39" fillId="4" borderId="14" applyNumberFormat="0" applyAlignment="0" applyProtection="0">
      <alignment vertical="center"/>
    </xf>
    <xf numFmtId="0" fontId="28" fillId="6" borderId="10" applyNumberFormat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4" fillId="3" borderId="0" applyNumberFormat="0" applyBorder="0" applyAlignment="0" applyProtection="0">
      <alignment vertical="center"/>
    </xf>
    <xf numFmtId="0" fontId="35" fillId="0" borderId="15" applyNumberFormat="0" applyFill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38" fillId="23" borderId="0" applyNumberFormat="0" applyBorder="0" applyAlignment="0" applyProtection="0">
      <alignment vertical="center"/>
    </xf>
    <xf numFmtId="0" fontId="34" fillId="13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4" fillId="10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42" fillId="0" borderId="0">
      <alignment vertical="center"/>
    </xf>
    <xf numFmtId="0" fontId="27" fillId="22" borderId="0" applyNumberFormat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24" fillId="27" borderId="0" applyNumberFormat="0" applyBorder="0" applyAlignment="0" applyProtection="0">
      <alignment vertical="center"/>
    </xf>
    <xf numFmtId="0" fontId="24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4" fillId="26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4" fillId="19" borderId="0" applyNumberFormat="0" applyBorder="0" applyAlignment="0" applyProtection="0">
      <alignment vertical="center"/>
    </xf>
    <xf numFmtId="0" fontId="24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4" fillId="33" borderId="0" applyNumberFormat="0" applyBorder="0" applyAlignment="0" applyProtection="0">
      <alignment vertical="center"/>
    </xf>
  </cellStyleXfs>
  <cellXfs count="119">
    <xf numFmtId="0" fontId="0" fillId="0" borderId="0" xfId="0">
      <alignment vertical="center"/>
    </xf>
    <xf numFmtId="0" fontId="1" fillId="0" borderId="0" xfId="0" applyFont="1" applyFill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center" wrapText="1"/>
    </xf>
    <xf numFmtId="49" fontId="2" fillId="0" borderId="0" xfId="0" applyNumberFormat="1" applyFont="1" applyFill="1" applyAlignment="1">
      <alignment horizontal="left" vertical="center" wrapText="1"/>
    </xf>
    <xf numFmtId="0" fontId="3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49" fontId="3" fillId="0" borderId="1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right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 wrapText="1"/>
    </xf>
    <xf numFmtId="20" fontId="0" fillId="0" borderId="1" xfId="0" applyNumberFormat="1" applyFont="1" applyFill="1" applyBorder="1" applyAlignment="1">
      <alignment horizontal="center" vertical="center"/>
    </xf>
    <xf numFmtId="49" fontId="0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/>
    </xf>
    <xf numFmtId="0" fontId="0" fillId="0" borderId="1" xfId="0" applyFont="1" applyFill="1" applyBorder="1" applyAlignment="1">
      <alignment vertical="center"/>
    </xf>
    <xf numFmtId="0" fontId="0" fillId="0" borderId="0" xfId="0" applyFont="1" applyFill="1" applyAlignment="1">
      <alignment vertical="center"/>
    </xf>
    <xf numFmtId="0" fontId="3" fillId="0" borderId="4" xfId="0" applyFont="1" applyFill="1" applyBorder="1" applyAlignment="1">
      <alignment horizontal="center" vertical="center"/>
    </xf>
    <xf numFmtId="0" fontId="4" fillId="0" borderId="5" xfId="0" applyFont="1" applyFill="1" applyBorder="1" applyAlignment="1">
      <alignment horizontal="center" vertical="center"/>
    </xf>
    <xf numFmtId="0" fontId="4" fillId="0" borderId="6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1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2" fillId="0" borderId="0" xfId="0" applyFont="1" applyAlignment="1">
      <alignment horizontal="left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/>
    </xf>
    <xf numFmtId="20" fontId="0" fillId="0" borderId="1" xfId="0" applyNumberFormat="1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20" fontId="0" fillId="0" borderId="1" xfId="0" applyNumberFormat="1" applyBorder="1" applyAlignment="1">
      <alignment horizontal="center" vertical="center"/>
    </xf>
    <xf numFmtId="0" fontId="0" fillId="0" borderId="1" xfId="0" applyBorder="1">
      <alignment vertical="center"/>
    </xf>
    <xf numFmtId="0" fontId="3" fillId="0" borderId="3" xfId="0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177" fontId="0" fillId="0" borderId="1" xfId="0" applyNumberFormat="1" applyBorder="1" applyAlignment="1">
      <alignment horizontal="center" vertical="center"/>
    </xf>
    <xf numFmtId="0" fontId="8" fillId="0" borderId="1" xfId="0" applyFon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8" fillId="0" borderId="2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left" vertical="center" wrapText="1"/>
    </xf>
    <xf numFmtId="0" fontId="0" fillId="0" borderId="5" xfId="0" applyBorder="1" applyAlignment="1">
      <alignment horizontal="center" vertical="center"/>
    </xf>
    <xf numFmtId="0" fontId="10" fillId="0" borderId="1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6" xfId="0" applyFont="1" applyBorder="1" applyAlignment="1">
      <alignment horizontal="center" vertical="center"/>
    </xf>
    <xf numFmtId="20" fontId="11" fillId="0" borderId="1" xfId="0" applyNumberFormat="1" applyFont="1" applyBorder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178" fontId="11" fillId="0" borderId="1" xfId="0" applyNumberFormat="1" applyFont="1" applyBorder="1" applyAlignment="1">
      <alignment horizontal="center" vertical="center"/>
    </xf>
    <xf numFmtId="0" fontId="11" fillId="2" borderId="1" xfId="0" applyFont="1" applyFill="1" applyBorder="1" applyAlignment="1">
      <alignment horizontal="center" vertical="center"/>
    </xf>
    <xf numFmtId="0" fontId="0" fillId="2" borderId="6" xfId="0" applyFont="1" applyFill="1" applyBorder="1" applyAlignment="1">
      <alignment horizontal="center" vertical="center"/>
    </xf>
    <xf numFmtId="178" fontId="11" fillId="2" borderId="1" xfId="0" applyNumberFormat="1" applyFont="1" applyFill="1" applyBorder="1" applyAlignment="1">
      <alignment horizontal="center" vertical="center"/>
    </xf>
    <xf numFmtId="0" fontId="8" fillId="0" borderId="3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58" fontId="12" fillId="0" borderId="1" xfId="0" applyNumberFormat="1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58" fontId="11" fillId="0" borderId="1" xfId="0" applyNumberFormat="1" applyFont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11" fillId="0" borderId="1" xfId="0" applyNumberFormat="1" applyFont="1" applyBorder="1" applyAlignment="1">
      <alignment horizontal="center" vertical="center"/>
    </xf>
    <xf numFmtId="0" fontId="9" fillId="0" borderId="1" xfId="0" applyFont="1" applyBorder="1">
      <alignment vertical="center"/>
    </xf>
    <xf numFmtId="0" fontId="8" fillId="0" borderId="4" xfId="0" applyFont="1" applyBorder="1" applyAlignment="1">
      <alignment horizontal="left" vertical="center" wrapText="1"/>
    </xf>
    <xf numFmtId="10" fontId="11" fillId="0" borderId="1" xfId="0" applyNumberFormat="1" applyFont="1" applyFill="1" applyBorder="1" applyAlignment="1" applyProtection="1">
      <alignment horizontal="center" vertical="center"/>
    </xf>
    <xf numFmtId="0" fontId="11" fillId="0" borderId="1" xfId="0" applyNumberFormat="1" applyFont="1" applyFill="1" applyBorder="1" applyAlignment="1" applyProtection="1">
      <alignment horizontal="center" vertical="center"/>
    </xf>
    <xf numFmtId="10" fontId="11" fillId="0" borderId="1" xfId="0" applyNumberFormat="1" applyFont="1" applyBorder="1" applyAlignment="1">
      <alignment horizontal="center" vertical="center"/>
    </xf>
    <xf numFmtId="176" fontId="11" fillId="0" borderId="1" xfId="0" applyNumberFormat="1" applyFont="1" applyBorder="1" applyAlignment="1">
      <alignment horizontal="center" vertical="center"/>
    </xf>
    <xf numFmtId="20" fontId="3" fillId="0" borderId="1" xfId="0" applyNumberFormat="1" applyFont="1" applyBorder="1" applyAlignment="1">
      <alignment horizontal="center" vertical="center"/>
    </xf>
    <xf numFmtId="0" fontId="3" fillId="0" borderId="0" xfId="0" applyFont="1">
      <alignment vertical="center"/>
    </xf>
    <xf numFmtId="0" fontId="3" fillId="0" borderId="0" xfId="0" applyFont="1" applyAlignment="1">
      <alignment horizontal="center" vertical="center"/>
    </xf>
    <xf numFmtId="0" fontId="13" fillId="0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0" fontId="14" fillId="0" borderId="0" xfId="0" applyFont="1" applyFill="1" applyAlignment="1">
      <alignment horizontal="center" vertical="center"/>
    </xf>
    <xf numFmtId="178" fontId="0" fillId="0" borderId="0" xfId="0" applyNumberFormat="1">
      <alignment vertical="center"/>
    </xf>
    <xf numFmtId="176" fontId="0" fillId="0" borderId="0" xfId="0" applyNumberFormat="1">
      <alignment vertical="center"/>
    </xf>
    <xf numFmtId="179" fontId="0" fillId="0" borderId="0" xfId="0" applyNumberFormat="1">
      <alignment vertical="center"/>
    </xf>
    <xf numFmtId="0" fontId="15" fillId="0" borderId="0" xfId="0" applyFont="1">
      <alignment vertical="center"/>
    </xf>
    <xf numFmtId="0" fontId="0" fillId="0" borderId="0" xfId="0" applyBorder="1">
      <alignment vertical="center"/>
    </xf>
    <xf numFmtId="178" fontId="1" fillId="0" borderId="0" xfId="0" applyNumberFormat="1" applyFont="1" applyAlignment="1">
      <alignment horizontal="center" vertical="center" wrapText="1"/>
    </xf>
    <xf numFmtId="178" fontId="2" fillId="0" borderId="0" xfId="0" applyNumberFormat="1" applyFont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178" fontId="3" fillId="0" borderId="1" xfId="0" applyNumberFormat="1" applyFont="1" applyBorder="1" applyAlignment="1">
      <alignment horizontal="center" vertical="center"/>
    </xf>
    <xf numFmtId="178" fontId="3" fillId="0" borderId="5" xfId="0" applyNumberFormat="1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20" fontId="13" fillId="0" borderId="1" xfId="0" applyNumberFormat="1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20" fontId="14" fillId="0" borderId="1" xfId="0" applyNumberFormat="1" applyFont="1" applyFill="1" applyBorder="1" applyAlignment="1">
      <alignment horizontal="center" vertical="center"/>
    </xf>
    <xf numFmtId="176" fontId="1" fillId="0" borderId="0" xfId="0" applyNumberFormat="1" applyFont="1" applyAlignment="1">
      <alignment horizontal="center" vertical="center" wrapText="1"/>
    </xf>
    <xf numFmtId="179" fontId="1" fillId="0" borderId="0" xfId="0" applyNumberFormat="1" applyFont="1" applyAlignment="1">
      <alignment horizontal="center" vertical="center" wrapText="1"/>
    </xf>
    <xf numFmtId="176" fontId="2" fillId="0" borderId="0" xfId="0" applyNumberFormat="1" applyFont="1" applyAlignment="1">
      <alignment horizontal="center" vertical="center" wrapText="1"/>
    </xf>
    <xf numFmtId="179" fontId="2" fillId="0" borderId="0" xfId="0" applyNumberFormat="1" applyFont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/>
    </xf>
    <xf numFmtId="179" fontId="3" fillId="0" borderId="3" xfId="0" applyNumberFormat="1" applyFont="1" applyBorder="1" applyAlignment="1">
      <alignment horizontal="center" vertical="center"/>
    </xf>
    <xf numFmtId="176" fontId="3" fillId="0" borderId="5" xfId="0" applyNumberFormat="1" applyFont="1" applyBorder="1" applyAlignment="1">
      <alignment horizontal="center" vertical="center"/>
    </xf>
    <xf numFmtId="179" fontId="3" fillId="0" borderId="5" xfId="0" applyNumberFormat="1" applyFont="1" applyBorder="1" applyAlignment="1">
      <alignment horizontal="center" vertical="center"/>
    </xf>
    <xf numFmtId="0" fontId="0" fillId="0" borderId="1" xfId="0" applyNumberFormat="1" applyFont="1" applyFill="1" applyBorder="1" applyAlignment="1">
      <alignment horizontal="center" vertical="center"/>
    </xf>
    <xf numFmtId="0" fontId="13" fillId="0" borderId="1" xfId="0" applyNumberFormat="1" applyFont="1" applyFill="1" applyBorder="1" applyAlignment="1">
      <alignment horizontal="center" vertical="center"/>
    </xf>
    <xf numFmtId="0" fontId="17" fillId="0" borderId="0" xfId="0" applyFont="1" applyAlignment="1">
      <alignment horizontal="center" vertical="center" wrapText="1"/>
    </xf>
    <xf numFmtId="0" fontId="18" fillId="0" borderId="0" xfId="0" applyFont="1" applyAlignment="1">
      <alignment horizontal="center" vertical="center" wrapText="1"/>
    </xf>
    <xf numFmtId="179" fontId="3" fillId="0" borderId="1" xfId="0" applyNumberFormat="1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/>
    </xf>
    <xf numFmtId="0" fontId="19" fillId="0" borderId="5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21" fillId="0" borderId="1" xfId="0" applyFont="1" applyFill="1" applyBorder="1" applyAlignment="1">
      <alignment horizontal="center" vertical="center"/>
    </xf>
    <xf numFmtId="0" fontId="3" fillId="0" borderId="0" xfId="0" applyFont="1" applyBorder="1">
      <alignment vertical="center"/>
    </xf>
    <xf numFmtId="0" fontId="3" fillId="0" borderId="0" xfId="0" applyFont="1" applyBorder="1" applyAlignment="1">
      <alignment horizontal="center" vertical="center"/>
    </xf>
    <xf numFmtId="0" fontId="22" fillId="2" borderId="1" xfId="0" applyFont="1" applyFill="1" applyBorder="1" applyAlignment="1">
      <alignment horizontal="center" vertical="center"/>
    </xf>
    <xf numFmtId="0" fontId="14" fillId="0" borderId="1" xfId="0" applyNumberFormat="1" applyFont="1" applyFill="1" applyBorder="1" applyAlignment="1">
      <alignment horizontal="center" vertical="center"/>
    </xf>
    <xf numFmtId="0" fontId="11" fillId="0" borderId="1" xfId="0" applyFont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常规 43" xfId="37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7" Type="http://schemas.openxmlformats.org/officeDocument/2006/relationships/sharedStrings" Target="sharedStrings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BN71"/>
  <sheetViews>
    <sheetView tabSelected="1" workbookViewId="0">
      <selection activeCell="M12" sqref="M12"/>
    </sheetView>
  </sheetViews>
  <sheetFormatPr defaultColWidth="9" defaultRowHeight="13.5"/>
  <cols>
    <col min="1" max="1" width="7.25" style="28" customWidth="1"/>
    <col min="2" max="2" width="9.25" style="80" customWidth="1"/>
    <col min="3" max="3" width="10.25" customWidth="1"/>
    <col min="4" max="5" width="8.625" style="28" customWidth="1"/>
    <col min="6" max="6" width="13.5" style="28" customWidth="1"/>
    <col min="7" max="7" width="9.375" customWidth="1"/>
    <col min="8" max="8" width="12.625" customWidth="1"/>
    <col min="9" max="9" width="7.75" customWidth="1"/>
    <col min="10" max="10" width="8.75" customWidth="1"/>
    <col min="11" max="12" width="8" style="28" customWidth="1"/>
    <col min="13" max="13" width="9" style="81" customWidth="1"/>
    <col min="14" max="14" width="7" customWidth="1"/>
    <col min="15" max="15" width="7.375" style="82" customWidth="1"/>
    <col min="16" max="16" width="8.625" customWidth="1"/>
    <col min="17" max="17" width="18.875" customWidth="1"/>
    <col min="18" max="18" width="7.125" style="28" customWidth="1"/>
    <col min="19" max="19" width="7.5" style="28" customWidth="1"/>
    <col min="20" max="20" width="8.25" style="82" customWidth="1"/>
    <col min="21" max="21" width="7.5" style="83" customWidth="1"/>
    <col min="22" max="22" width="9.5" style="82" customWidth="1"/>
    <col min="23" max="23" width="7.125" style="28" customWidth="1"/>
    <col min="24" max="24" width="9" style="28"/>
    <col min="25" max="25" width="44.125" customWidth="1"/>
    <col min="26" max="29" width="9" style="84"/>
    <col min="30" max="30" width="12.625" style="84"/>
    <col min="31" max="45" width="9" style="84"/>
    <col min="46" max="46" width="9.375" style="84"/>
    <col min="47" max="66" width="9" style="84"/>
  </cols>
  <sheetData>
    <row r="1" ht="39.95" customHeight="1" spans="1:25">
      <c r="A1" s="27" t="s">
        <v>0</v>
      </c>
      <c r="B1" s="85"/>
      <c r="C1" s="27"/>
      <c r="D1" s="27"/>
      <c r="E1" s="27"/>
      <c r="F1" s="27"/>
      <c r="G1" s="27"/>
      <c r="H1" s="27"/>
      <c r="I1" s="27"/>
      <c r="J1" s="27"/>
      <c r="K1" s="27"/>
      <c r="L1" s="27"/>
      <c r="M1" s="96"/>
      <c r="N1" s="27"/>
      <c r="O1" s="97"/>
      <c r="P1" s="27"/>
      <c r="Q1" s="27"/>
      <c r="R1" s="27"/>
      <c r="S1" s="27"/>
      <c r="T1" s="97"/>
      <c r="U1" s="106"/>
      <c r="V1" s="97"/>
      <c r="W1" s="27"/>
      <c r="X1" s="27"/>
      <c r="Y1" s="27"/>
    </row>
    <row r="2" ht="18.95" customHeight="1" spans="2:22">
      <c r="B2" s="86" t="s">
        <v>1</v>
      </c>
      <c r="C2" s="87"/>
      <c r="D2" s="87"/>
      <c r="E2" s="87"/>
      <c r="F2" s="87"/>
      <c r="G2" s="87"/>
      <c r="H2" s="87"/>
      <c r="I2" s="87"/>
      <c r="J2" s="87"/>
      <c r="K2" s="87"/>
      <c r="L2" s="87"/>
      <c r="M2" s="98"/>
      <c r="N2" s="87"/>
      <c r="O2" s="99"/>
      <c r="P2" s="87"/>
      <c r="Q2" s="87"/>
      <c r="R2" s="87"/>
      <c r="S2" s="87"/>
      <c r="T2" s="99"/>
      <c r="U2" s="107"/>
      <c r="V2" s="99"/>
    </row>
    <row r="3" s="75" customFormat="1" ht="18.95" customHeight="1" spans="1:66">
      <c r="A3" s="30" t="s">
        <v>2</v>
      </c>
      <c r="B3" s="88" t="s">
        <v>3</v>
      </c>
      <c r="C3" s="30" t="s">
        <v>4</v>
      </c>
      <c r="D3" s="30"/>
      <c r="E3" s="30"/>
      <c r="F3" s="30"/>
      <c r="G3" s="30"/>
      <c r="H3" s="31" t="s">
        <v>5</v>
      </c>
      <c r="I3" s="39"/>
      <c r="J3" s="39"/>
      <c r="K3" s="39"/>
      <c r="L3" s="39"/>
      <c r="M3" s="100"/>
      <c r="N3" s="39"/>
      <c r="O3" s="101"/>
      <c r="P3" s="39"/>
      <c r="Q3" s="39"/>
      <c r="R3" s="39"/>
      <c r="S3" s="42"/>
      <c r="T3" s="108" t="s">
        <v>6</v>
      </c>
      <c r="U3" s="109"/>
      <c r="V3" s="108"/>
      <c r="W3" s="30" t="s">
        <v>7</v>
      </c>
      <c r="X3" s="43" t="s">
        <v>8</v>
      </c>
      <c r="Y3" s="30" t="s">
        <v>9</v>
      </c>
      <c r="Z3" s="115"/>
      <c r="AA3" s="115"/>
      <c r="AB3" s="115"/>
      <c r="AC3" s="115"/>
      <c r="AD3" s="115"/>
      <c r="AE3" s="115"/>
      <c r="AF3" s="115"/>
      <c r="AG3" s="115"/>
      <c r="AH3" s="115"/>
      <c r="AI3" s="115"/>
      <c r="AJ3" s="115"/>
      <c r="AK3" s="115"/>
      <c r="AL3" s="115"/>
      <c r="AM3" s="115"/>
      <c r="AN3" s="115"/>
      <c r="AO3" s="115"/>
      <c r="AP3" s="115"/>
      <c r="AQ3" s="115"/>
      <c r="AR3" s="115"/>
      <c r="AS3" s="115"/>
      <c r="AT3" s="115"/>
      <c r="AU3" s="115"/>
      <c r="AV3" s="115"/>
      <c r="AW3" s="115"/>
      <c r="AX3" s="115"/>
      <c r="AY3" s="115"/>
      <c r="AZ3" s="115"/>
      <c r="BA3" s="115"/>
      <c r="BB3" s="115"/>
      <c r="BC3" s="115"/>
      <c r="BD3" s="115"/>
      <c r="BE3" s="115"/>
      <c r="BF3" s="115"/>
      <c r="BG3" s="115"/>
      <c r="BH3" s="115"/>
      <c r="BI3" s="115"/>
      <c r="BJ3" s="115"/>
      <c r="BK3" s="115"/>
      <c r="BL3" s="115"/>
      <c r="BM3" s="115"/>
      <c r="BN3" s="115"/>
    </row>
    <row r="4" s="76" customFormat="1" ht="29" customHeight="1" spans="1:66">
      <c r="A4" s="30"/>
      <c r="B4" s="89" t="s">
        <v>10</v>
      </c>
      <c r="C4" s="43" t="s">
        <v>11</v>
      </c>
      <c r="D4" s="90" t="s">
        <v>12</v>
      </c>
      <c r="E4" s="43" t="s">
        <v>13</v>
      </c>
      <c r="F4" s="43" t="s">
        <v>14</v>
      </c>
      <c r="G4" s="43" t="s">
        <v>15</v>
      </c>
      <c r="H4" s="43" t="s">
        <v>16</v>
      </c>
      <c r="I4" s="43" t="s">
        <v>17</v>
      </c>
      <c r="J4" s="43" t="s">
        <v>18</v>
      </c>
      <c r="K4" s="43" t="s">
        <v>19</v>
      </c>
      <c r="L4" s="43" t="s">
        <v>20</v>
      </c>
      <c r="M4" s="102" t="s">
        <v>21</v>
      </c>
      <c r="N4" s="43" t="s">
        <v>22</v>
      </c>
      <c r="O4" s="103" t="s">
        <v>23</v>
      </c>
      <c r="P4" s="43" t="s">
        <v>24</v>
      </c>
      <c r="Q4" s="43" t="s">
        <v>25</v>
      </c>
      <c r="R4" s="43" t="s">
        <v>26</v>
      </c>
      <c r="S4" s="43" t="s">
        <v>27</v>
      </c>
      <c r="T4" s="103" t="s">
        <v>28</v>
      </c>
      <c r="U4" s="110" t="s">
        <v>29</v>
      </c>
      <c r="V4" s="103" t="s">
        <v>30</v>
      </c>
      <c r="W4" s="43"/>
      <c r="X4" s="111"/>
      <c r="Y4" s="30"/>
      <c r="Z4" s="116"/>
      <c r="AA4" s="116"/>
      <c r="AB4" s="116"/>
      <c r="AC4" s="116"/>
      <c r="AD4" s="116"/>
      <c r="AE4" s="116"/>
      <c r="AF4" s="116"/>
      <c r="AG4" s="116"/>
      <c r="AH4" s="116"/>
      <c r="AI4" s="116"/>
      <c r="AJ4" s="116"/>
      <c r="AK4" s="116"/>
      <c r="AL4" s="116"/>
      <c r="AM4" s="116"/>
      <c r="AN4" s="116"/>
      <c r="AO4" s="116"/>
      <c r="AP4" s="116"/>
      <c r="AQ4" s="116"/>
      <c r="AR4" s="116"/>
      <c r="AS4" s="116"/>
      <c r="AT4" s="116"/>
      <c r="AU4" s="116"/>
      <c r="AV4" s="116"/>
      <c r="AW4" s="116"/>
      <c r="AX4" s="116"/>
      <c r="AY4" s="116"/>
      <c r="AZ4" s="116"/>
      <c r="BA4" s="116"/>
      <c r="BB4" s="116"/>
      <c r="BC4" s="116"/>
      <c r="BD4" s="116"/>
      <c r="BE4" s="116"/>
      <c r="BF4" s="116"/>
      <c r="BG4" s="116"/>
      <c r="BH4" s="116"/>
      <c r="BI4" s="116"/>
      <c r="BJ4" s="116"/>
      <c r="BK4" s="116"/>
      <c r="BL4" s="116"/>
      <c r="BM4" s="116"/>
      <c r="BN4" s="116"/>
    </row>
    <row r="5" s="77" customFormat="1" ht="18.95" customHeight="1" spans="1:25">
      <c r="A5" s="91">
        <v>1</v>
      </c>
      <c r="B5" s="92">
        <v>0.873611111111111</v>
      </c>
      <c r="C5" s="14" t="s">
        <v>31</v>
      </c>
      <c r="D5" s="14" t="s">
        <v>32</v>
      </c>
      <c r="E5" s="14" t="s">
        <v>33</v>
      </c>
      <c r="F5" s="91">
        <v>15195483119</v>
      </c>
      <c r="G5" s="14" t="s">
        <v>34</v>
      </c>
      <c r="H5" s="91" t="s">
        <v>35</v>
      </c>
      <c r="I5" s="14" t="s">
        <v>36</v>
      </c>
      <c r="J5" s="104" t="s">
        <v>37</v>
      </c>
      <c r="K5" s="105">
        <v>104.06</v>
      </c>
      <c r="L5" s="91">
        <v>23.48</v>
      </c>
      <c r="M5" s="91">
        <v>80.58</v>
      </c>
      <c r="N5" s="91"/>
      <c r="O5" s="91"/>
      <c r="P5" s="91"/>
      <c r="Q5" s="112" t="s">
        <v>38</v>
      </c>
      <c r="R5" s="91">
        <v>7</v>
      </c>
      <c r="S5" s="91">
        <v>0.58</v>
      </c>
      <c r="T5" s="91">
        <v>80</v>
      </c>
      <c r="U5" s="91">
        <v>118</v>
      </c>
      <c r="V5" s="91">
        <f t="shared" ref="V5:V16" si="0">T5*U5</f>
        <v>9440</v>
      </c>
      <c r="W5" s="14" t="s">
        <v>39</v>
      </c>
      <c r="X5" s="14" t="s">
        <v>40</v>
      </c>
      <c r="Y5" s="14"/>
    </row>
    <row r="6" s="77" customFormat="1" ht="18.95" customHeight="1" spans="1:25">
      <c r="A6" s="91">
        <v>2</v>
      </c>
      <c r="B6" s="92">
        <v>0.234722222222222</v>
      </c>
      <c r="C6" s="14" t="s">
        <v>41</v>
      </c>
      <c r="D6" s="14" t="s">
        <v>42</v>
      </c>
      <c r="E6" s="14" t="s">
        <v>43</v>
      </c>
      <c r="F6" s="91">
        <v>13375115444</v>
      </c>
      <c r="G6" s="14" t="s">
        <v>34</v>
      </c>
      <c r="H6" s="91" t="s">
        <v>35</v>
      </c>
      <c r="I6" s="14" t="s">
        <v>36</v>
      </c>
      <c r="J6" s="104" t="s">
        <v>37</v>
      </c>
      <c r="K6" s="105">
        <v>79.6</v>
      </c>
      <c r="L6" s="91">
        <v>19.38</v>
      </c>
      <c r="M6" s="91">
        <v>60.22</v>
      </c>
      <c r="N6" s="91"/>
      <c r="O6" s="91"/>
      <c r="P6" s="91"/>
      <c r="Q6" s="112" t="s">
        <v>38</v>
      </c>
      <c r="R6" s="91">
        <v>7</v>
      </c>
      <c r="S6" s="91">
        <v>1.02</v>
      </c>
      <c r="T6" s="91">
        <v>59.2</v>
      </c>
      <c r="U6" s="91">
        <v>118</v>
      </c>
      <c r="V6" s="91">
        <f t="shared" si="0"/>
        <v>6985.6</v>
      </c>
      <c r="W6" s="14" t="s">
        <v>44</v>
      </c>
      <c r="X6" s="14" t="s">
        <v>40</v>
      </c>
      <c r="Y6" s="14"/>
    </row>
    <row r="7" s="77" customFormat="1" ht="18.95" customHeight="1" spans="1:25">
      <c r="A7" s="91">
        <v>3</v>
      </c>
      <c r="B7" s="92">
        <v>0.2375</v>
      </c>
      <c r="C7" s="14" t="s">
        <v>45</v>
      </c>
      <c r="D7" s="14" t="s">
        <v>42</v>
      </c>
      <c r="E7" s="14" t="s">
        <v>46</v>
      </c>
      <c r="F7" s="91">
        <v>15295135207</v>
      </c>
      <c r="G7" s="14" t="s">
        <v>34</v>
      </c>
      <c r="H7" s="91" t="s">
        <v>35</v>
      </c>
      <c r="I7" s="14" t="s">
        <v>36</v>
      </c>
      <c r="J7" s="104" t="s">
        <v>37</v>
      </c>
      <c r="K7" s="105">
        <v>80.04</v>
      </c>
      <c r="L7" s="91">
        <v>19.14</v>
      </c>
      <c r="M7" s="91">
        <v>60.9</v>
      </c>
      <c r="N7" s="91"/>
      <c r="O7" s="91"/>
      <c r="P7" s="91"/>
      <c r="Q7" s="112" t="s">
        <v>38</v>
      </c>
      <c r="R7" s="91">
        <v>7</v>
      </c>
      <c r="S7" s="91">
        <v>1</v>
      </c>
      <c r="T7" s="91">
        <v>59.9</v>
      </c>
      <c r="U7" s="91">
        <v>118</v>
      </c>
      <c r="V7" s="91">
        <f t="shared" si="0"/>
        <v>7068.2</v>
      </c>
      <c r="W7" s="14" t="s">
        <v>44</v>
      </c>
      <c r="X7" s="14" t="s">
        <v>40</v>
      </c>
      <c r="Y7" s="14"/>
    </row>
    <row r="8" s="77" customFormat="1" ht="18.95" customHeight="1" spans="1:25">
      <c r="A8" s="91">
        <v>4</v>
      </c>
      <c r="B8" s="92">
        <v>0.239583333333333</v>
      </c>
      <c r="C8" s="14" t="s">
        <v>47</v>
      </c>
      <c r="D8" s="14" t="s">
        <v>42</v>
      </c>
      <c r="E8" s="14" t="s">
        <v>48</v>
      </c>
      <c r="F8" s="91">
        <v>18751646723</v>
      </c>
      <c r="G8" s="14" t="s">
        <v>34</v>
      </c>
      <c r="H8" s="91" t="s">
        <v>35</v>
      </c>
      <c r="I8" s="14" t="s">
        <v>36</v>
      </c>
      <c r="J8" s="104" t="s">
        <v>37</v>
      </c>
      <c r="K8" s="105">
        <v>85.06</v>
      </c>
      <c r="L8" s="91">
        <v>20.98</v>
      </c>
      <c r="M8" s="91">
        <v>64.08</v>
      </c>
      <c r="N8" s="91"/>
      <c r="O8" s="91"/>
      <c r="P8" s="91"/>
      <c r="Q8" s="112" t="s">
        <v>38</v>
      </c>
      <c r="R8" s="91">
        <v>7</v>
      </c>
      <c r="S8" s="91">
        <v>1.08</v>
      </c>
      <c r="T8" s="91">
        <v>63</v>
      </c>
      <c r="U8" s="91">
        <v>118</v>
      </c>
      <c r="V8" s="91">
        <f t="shared" si="0"/>
        <v>7434</v>
      </c>
      <c r="W8" s="14" t="s">
        <v>44</v>
      </c>
      <c r="X8" s="14" t="s">
        <v>40</v>
      </c>
      <c r="Y8" s="14"/>
    </row>
    <row r="9" s="77" customFormat="1" ht="18.95" customHeight="1" spans="1:25">
      <c r="A9" s="91">
        <v>5</v>
      </c>
      <c r="B9" s="92">
        <v>0.258333333333333</v>
      </c>
      <c r="C9" s="14" t="s">
        <v>49</v>
      </c>
      <c r="D9" s="14" t="s">
        <v>50</v>
      </c>
      <c r="E9" s="14" t="s">
        <v>50</v>
      </c>
      <c r="F9" s="91">
        <v>13395299191</v>
      </c>
      <c r="G9" s="14" t="s">
        <v>51</v>
      </c>
      <c r="H9" s="91" t="s">
        <v>52</v>
      </c>
      <c r="I9" s="14" t="s">
        <v>53</v>
      </c>
      <c r="J9" s="104" t="s">
        <v>54</v>
      </c>
      <c r="K9" s="104">
        <v>60.8</v>
      </c>
      <c r="L9" s="91">
        <v>16.74</v>
      </c>
      <c r="M9" s="91">
        <v>44.06</v>
      </c>
      <c r="N9" s="91">
        <v>8</v>
      </c>
      <c r="O9" s="91">
        <v>2.5</v>
      </c>
      <c r="P9" s="91">
        <v>2.8</v>
      </c>
      <c r="Q9" s="112" t="s">
        <v>55</v>
      </c>
      <c r="R9" s="91"/>
      <c r="S9" s="91">
        <v>0.96</v>
      </c>
      <c r="T9" s="91">
        <v>43.1</v>
      </c>
      <c r="U9" s="91">
        <v>124</v>
      </c>
      <c r="V9" s="91">
        <f t="shared" si="0"/>
        <v>5344.4</v>
      </c>
      <c r="W9" s="14" t="s">
        <v>44</v>
      </c>
      <c r="X9" s="14" t="s">
        <v>40</v>
      </c>
      <c r="Y9" s="14"/>
    </row>
    <row r="10" s="77" customFormat="1" ht="18.95" customHeight="1" spans="1:25">
      <c r="A10" s="91">
        <v>6</v>
      </c>
      <c r="B10" s="92">
        <v>0.265972222222222</v>
      </c>
      <c r="C10" s="14" t="s">
        <v>56</v>
      </c>
      <c r="D10" s="14" t="s">
        <v>57</v>
      </c>
      <c r="E10" s="14" t="s">
        <v>58</v>
      </c>
      <c r="F10" s="91">
        <v>13913481234</v>
      </c>
      <c r="G10" s="14" t="s">
        <v>34</v>
      </c>
      <c r="H10" s="91" t="s">
        <v>35</v>
      </c>
      <c r="I10" s="14" t="s">
        <v>36</v>
      </c>
      <c r="J10" s="104" t="s">
        <v>37</v>
      </c>
      <c r="K10" s="105">
        <v>81.78</v>
      </c>
      <c r="L10" s="91">
        <v>21.04</v>
      </c>
      <c r="M10" s="91">
        <v>60.74</v>
      </c>
      <c r="N10" s="91"/>
      <c r="O10" s="91"/>
      <c r="P10" s="91"/>
      <c r="Q10" s="112" t="s">
        <v>59</v>
      </c>
      <c r="R10" s="91">
        <v>7</v>
      </c>
      <c r="S10" s="91">
        <v>2.04</v>
      </c>
      <c r="T10" s="91">
        <v>58.7</v>
      </c>
      <c r="U10" s="91">
        <v>118</v>
      </c>
      <c r="V10" s="91">
        <f t="shared" si="0"/>
        <v>6926.6</v>
      </c>
      <c r="W10" s="14" t="s">
        <v>44</v>
      </c>
      <c r="X10" s="14" t="s">
        <v>40</v>
      </c>
      <c r="Y10" s="91"/>
    </row>
    <row r="11" s="77" customFormat="1" ht="18.95" customHeight="1" spans="1:25">
      <c r="A11" s="91">
        <v>7</v>
      </c>
      <c r="B11" s="92">
        <v>0.271527777777778</v>
      </c>
      <c r="C11" s="14" t="s">
        <v>60</v>
      </c>
      <c r="D11" s="14" t="s">
        <v>32</v>
      </c>
      <c r="E11" s="14" t="s">
        <v>33</v>
      </c>
      <c r="F11" s="91">
        <v>15195483119</v>
      </c>
      <c r="G11" s="14" t="s">
        <v>34</v>
      </c>
      <c r="H11" s="91" t="s">
        <v>35</v>
      </c>
      <c r="I11" s="14" t="s">
        <v>36</v>
      </c>
      <c r="J11" s="104" t="s">
        <v>37</v>
      </c>
      <c r="K11" s="105">
        <v>100.74</v>
      </c>
      <c r="L11" s="91">
        <v>23.3</v>
      </c>
      <c r="M11" s="91">
        <v>77.44</v>
      </c>
      <c r="N11" s="91"/>
      <c r="O11" s="91"/>
      <c r="P11" s="91"/>
      <c r="Q11" s="112" t="s">
        <v>38</v>
      </c>
      <c r="R11" s="91">
        <v>7</v>
      </c>
      <c r="S11" s="91">
        <v>0.54</v>
      </c>
      <c r="T11" s="91">
        <v>76.9</v>
      </c>
      <c r="U11" s="91">
        <v>118</v>
      </c>
      <c r="V11" s="91">
        <f t="shared" si="0"/>
        <v>9074.2</v>
      </c>
      <c r="W11" s="14" t="s">
        <v>44</v>
      </c>
      <c r="X11" s="14" t="s">
        <v>40</v>
      </c>
      <c r="Y11" s="14"/>
    </row>
    <row r="12" s="77" customFormat="1" ht="18.95" customHeight="1" spans="1:25">
      <c r="A12" s="91">
        <v>8</v>
      </c>
      <c r="B12" s="92">
        <v>0.309027777777778</v>
      </c>
      <c r="C12" s="14" t="s">
        <v>61</v>
      </c>
      <c r="D12" s="14" t="s">
        <v>32</v>
      </c>
      <c r="E12" s="14" t="s">
        <v>62</v>
      </c>
      <c r="F12" s="91">
        <v>13951346788</v>
      </c>
      <c r="G12" s="14" t="s">
        <v>34</v>
      </c>
      <c r="H12" s="91" t="s">
        <v>35</v>
      </c>
      <c r="I12" s="14" t="s">
        <v>36</v>
      </c>
      <c r="J12" s="104" t="s">
        <v>37</v>
      </c>
      <c r="K12" s="105">
        <v>97.7</v>
      </c>
      <c r="L12" s="91">
        <v>21.8</v>
      </c>
      <c r="M12" s="91">
        <v>75.9</v>
      </c>
      <c r="N12" s="91"/>
      <c r="O12" s="91"/>
      <c r="P12" s="91"/>
      <c r="Q12" s="112" t="s">
        <v>38</v>
      </c>
      <c r="R12" s="91">
        <v>7</v>
      </c>
      <c r="S12" s="91">
        <v>1</v>
      </c>
      <c r="T12" s="91">
        <v>74.9</v>
      </c>
      <c r="U12" s="91">
        <v>118</v>
      </c>
      <c r="V12" s="91">
        <f t="shared" si="0"/>
        <v>8838.2</v>
      </c>
      <c r="W12" s="14" t="s">
        <v>44</v>
      </c>
      <c r="X12" s="14" t="s">
        <v>40</v>
      </c>
      <c r="Y12" s="14"/>
    </row>
    <row r="13" s="77" customFormat="1" ht="18.95" customHeight="1" spans="1:25">
      <c r="A13" s="91">
        <v>9</v>
      </c>
      <c r="B13" s="92">
        <v>0.322916666666667</v>
      </c>
      <c r="C13" s="14" t="s">
        <v>63</v>
      </c>
      <c r="D13" s="14" t="s">
        <v>42</v>
      </c>
      <c r="E13" s="14" t="s">
        <v>64</v>
      </c>
      <c r="F13" s="91">
        <v>13850221433</v>
      </c>
      <c r="G13" s="14" t="s">
        <v>34</v>
      </c>
      <c r="H13" s="91" t="s">
        <v>35</v>
      </c>
      <c r="I13" s="14" t="s">
        <v>36</v>
      </c>
      <c r="J13" s="104" t="s">
        <v>37</v>
      </c>
      <c r="K13" s="105">
        <v>75.8</v>
      </c>
      <c r="L13" s="91">
        <v>18.14</v>
      </c>
      <c r="M13" s="91">
        <v>57.66</v>
      </c>
      <c r="N13" s="91"/>
      <c r="O13" s="91"/>
      <c r="P13" s="91"/>
      <c r="Q13" s="112" t="s">
        <v>65</v>
      </c>
      <c r="R13" s="91">
        <v>7</v>
      </c>
      <c r="S13" s="91">
        <v>2.06</v>
      </c>
      <c r="T13" s="91">
        <v>55.6</v>
      </c>
      <c r="U13" s="113">
        <v>115.302158</v>
      </c>
      <c r="V13" s="91">
        <f t="shared" si="0"/>
        <v>6410.7999848</v>
      </c>
      <c r="W13" s="14" t="s">
        <v>44</v>
      </c>
      <c r="X13" s="14" t="s">
        <v>40</v>
      </c>
      <c r="Y13" s="14"/>
    </row>
    <row r="14" s="77" customFormat="1" ht="18.95" customHeight="1" spans="1:25">
      <c r="A14" s="91">
        <v>10</v>
      </c>
      <c r="B14" s="92">
        <v>0.508333333333333</v>
      </c>
      <c r="C14" s="14" t="s">
        <v>66</v>
      </c>
      <c r="D14" s="14" t="s">
        <v>67</v>
      </c>
      <c r="E14" s="14" t="s">
        <v>68</v>
      </c>
      <c r="F14" s="91">
        <v>13347936982</v>
      </c>
      <c r="G14" s="14" t="s">
        <v>69</v>
      </c>
      <c r="H14" s="91" t="s">
        <v>70</v>
      </c>
      <c r="I14" s="14" t="s">
        <v>36</v>
      </c>
      <c r="J14" s="104" t="s">
        <v>37</v>
      </c>
      <c r="K14" s="105">
        <v>81.68</v>
      </c>
      <c r="L14" s="91">
        <v>20.34</v>
      </c>
      <c r="M14" s="91">
        <v>61.34</v>
      </c>
      <c r="N14" s="91"/>
      <c r="O14" s="14"/>
      <c r="P14" s="91"/>
      <c r="Q14" s="112" t="s">
        <v>38</v>
      </c>
      <c r="R14" s="91">
        <v>7</v>
      </c>
      <c r="S14" s="91">
        <v>1.04</v>
      </c>
      <c r="T14" s="91">
        <v>60.3</v>
      </c>
      <c r="U14" s="91">
        <v>118</v>
      </c>
      <c r="V14" s="91">
        <f t="shared" si="0"/>
        <v>7115.4</v>
      </c>
      <c r="W14" s="14" t="s">
        <v>44</v>
      </c>
      <c r="X14" s="14" t="s">
        <v>40</v>
      </c>
      <c r="Y14" s="14"/>
    </row>
    <row r="15" s="77" customFormat="1" ht="18.95" customHeight="1" spans="1:25">
      <c r="A15" s="91">
        <v>11</v>
      </c>
      <c r="B15" s="92">
        <v>0.538888888888889</v>
      </c>
      <c r="C15" s="14" t="s">
        <v>61</v>
      </c>
      <c r="D15" s="14" t="s">
        <v>32</v>
      </c>
      <c r="E15" s="14" t="s">
        <v>71</v>
      </c>
      <c r="F15" s="91">
        <v>17772280398</v>
      </c>
      <c r="G15" s="14" t="s">
        <v>34</v>
      </c>
      <c r="H15" s="91" t="s">
        <v>35</v>
      </c>
      <c r="I15" s="14" t="s">
        <v>36</v>
      </c>
      <c r="J15" s="104" t="s">
        <v>37</v>
      </c>
      <c r="K15" s="105">
        <v>91.56</v>
      </c>
      <c r="L15" s="91">
        <v>22.28</v>
      </c>
      <c r="M15" s="91">
        <v>69.28</v>
      </c>
      <c r="N15" s="91"/>
      <c r="O15" s="91"/>
      <c r="P15" s="91"/>
      <c r="Q15" s="112" t="s">
        <v>38</v>
      </c>
      <c r="R15" s="91">
        <v>7</v>
      </c>
      <c r="S15" s="91">
        <v>1.08</v>
      </c>
      <c r="T15" s="91">
        <v>68.2</v>
      </c>
      <c r="U15" s="91">
        <v>118</v>
      </c>
      <c r="V15" s="91">
        <f t="shared" si="0"/>
        <v>8047.6</v>
      </c>
      <c r="W15" s="14" t="s">
        <v>44</v>
      </c>
      <c r="X15" s="14" t="s">
        <v>40</v>
      </c>
      <c r="Y15" s="14"/>
    </row>
    <row r="16" s="77" customFormat="1" ht="18.95" customHeight="1" spans="1:25">
      <c r="A16" s="91">
        <v>12</v>
      </c>
      <c r="B16" s="92">
        <v>0.568055555555556</v>
      </c>
      <c r="C16" s="14" t="s">
        <v>72</v>
      </c>
      <c r="D16" s="14" t="s">
        <v>32</v>
      </c>
      <c r="E16" s="14" t="s">
        <v>73</v>
      </c>
      <c r="F16" s="91">
        <v>15162001555</v>
      </c>
      <c r="G16" s="14" t="s">
        <v>34</v>
      </c>
      <c r="H16" s="91" t="s">
        <v>35</v>
      </c>
      <c r="I16" s="14" t="s">
        <v>36</v>
      </c>
      <c r="J16" s="104" t="s">
        <v>37</v>
      </c>
      <c r="K16" s="105">
        <v>95.72</v>
      </c>
      <c r="L16" s="91">
        <v>24.42</v>
      </c>
      <c r="M16" s="91">
        <v>71.3</v>
      </c>
      <c r="N16" s="91"/>
      <c r="O16" s="91"/>
      <c r="P16" s="91"/>
      <c r="Q16" s="112" t="s">
        <v>38</v>
      </c>
      <c r="R16" s="91">
        <v>7</v>
      </c>
      <c r="S16" s="91">
        <v>1</v>
      </c>
      <c r="T16" s="91">
        <v>70.3</v>
      </c>
      <c r="U16" s="91">
        <v>118</v>
      </c>
      <c r="V16" s="91">
        <f t="shared" si="0"/>
        <v>8295.4</v>
      </c>
      <c r="W16" s="14" t="s">
        <v>74</v>
      </c>
      <c r="X16" s="14" t="s">
        <v>40</v>
      </c>
      <c r="Y16" s="91"/>
    </row>
    <row r="17" s="77" customFormat="1" ht="18.95" customHeight="1" spans="1:25">
      <c r="A17" s="91">
        <v>13</v>
      </c>
      <c r="B17" s="92">
        <v>0.596527777777778</v>
      </c>
      <c r="C17" s="14" t="s">
        <v>75</v>
      </c>
      <c r="D17" s="14" t="s">
        <v>76</v>
      </c>
      <c r="E17" s="14" t="s">
        <v>77</v>
      </c>
      <c r="F17" s="91">
        <v>15190732601</v>
      </c>
      <c r="G17" s="14" t="s">
        <v>51</v>
      </c>
      <c r="H17" s="14" t="s">
        <v>78</v>
      </c>
      <c r="I17" s="14" t="s">
        <v>53</v>
      </c>
      <c r="J17" s="104" t="s">
        <v>54</v>
      </c>
      <c r="K17" s="104">
        <v>60.32</v>
      </c>
      <c r="L17" s="91"/>
      <c r="M17" s="91"/>
      <c r="N17" s="91"/>
      <c r="O17" s="91">
        <v>4.2</v>
      </c>
      <c r="P17" s="91"/>
      <c r="Q17" s="91"/>
      <c r="R17" s="91"/>
      <c r="S17" s="91"/>
      <c r="T17" s="91"/>
      <c r="U17" s="91"/>
      <c r="V17" s="91"/>
      <c r="W17" s="14" t="s">
        <v>74</v>
      </c>
      <c r="X17" s="14" t="s">
        <v>79</v>
      </c>
      <c r="Y17" s="112" t="s">
        <v>80</v>
      </c>
    </row>
    <row r="18" s="77" customFormat="1" ht="18.95" customHeight="1" spans="1:25">
      <c r="A18" s="91">
        <v>14</v>
      </c>
      <c r="B18" s="92">
        <v>0.636805555555556</v>
      </c>
      <c r="C18" s="14" t="s">
        <v>81</v>
      </c>
      <c r="D18" s="14" t="s">
        <v>82</v>
      </c>
      <c r="E18" s="14" t="s">
        <v>82</v>
      </c>
      <c r="F18" s="91">
        <v>13813274500</v>
      </c>
      <c r="G18" s="14" t="s">
        <v>69</v>
      </c>
      <c r="H18" s="91" t="s">
        <v>70</v>
      </c>
      <c r="I18" s="14" t="s">
        <v>36</v>
      </c>
      <c r="J18" s="104" t="s">
        <v>37</v>
      </c>
      <c r="K18" s="104">
        <v>85.1</v>
      </c>
      <c r="L18" s="14">
        <v>20.3</v>
      </c>
      <c r="M18" s="91">
        <v>64.8</v>
      </c>
      <c r="N18" s="91"/>
      <c r="O18" s="14"/>
      <c r="P18" s="91"/>
      <c r="Q18" s="112" t="s">
        <v>38</v>
      </c>
      <c r="R18" s="91">
        <v>7</v>
      </c>
      <c r="S18" s="91">
        <v>0.5</v>
      </c>
      <c r="T18" s="91">
        <v>64.3</v>
      </c>
      <c r="U18" s="91">
        <v>118</v>
      </c>
      <c r="V18" s="91">
        <f t="shared" ref="V18:V39" si="1">T18*U18</f>
        <v>7587.4</v>
      </c>
      <c r="W18" s="14" t="s">
        <v>74</v>
      </c>
      <c r="X18" s="14" t="s">
        <v>79</v>
      </c>
      <c r="Y18" s="91"/>
    </row>
    <row r="19" s="77" customFormat="1" ht="18.95" customHeight="1" spans="1:25">
      <c r="A19" s="91">
        <v>15</v>
      </c>
      <c r="B19" s="92">
        <v>0.715277777777778</v>
      </c>
      <c r="C19" s="14" t="s">
        <v>83</v>
      </c>
      <c r="D19" s="14" t="s">
        <v>84</v>
      </c>
      <c r="E19" s="14" t="s">
        <v>85</v>
      </c>
      <c r="F19" s="91">
        <v>13626251678</v>
      </c>
      <c r="G19" s="14" t="s">
        <v>51</v>
      </c>
      <c r="H19" s="14" t="s">
        <v>78</v>
      </c>
      <c r="I19" s="14" t="s">
        <v>53</v>
      </c>
      <c r="J19" s="104" t="s">
        <v>54</v>
      </c>
      <c r="K19" s="105">
        <v>0</v>
      </c>
      <c r="L19" s="91">
        <v>0</v>
      </c>
      <c r="M19" s="91">
        <v>0</v>
      </c>
      <c r="N19" s="91">
        <v>0</v>
      </c>
      <c r="O19" s="91">
        <v>3.5</v>
      </c>
      <c r="P19" s="91"/>
      <c r="Q19" s="91"/>
      <c r="R19" s="91"/>
      <c r="S19" s="91">
        <v>0</v>
      </c>
      <c r="T19" s="91">
        <v>0</v>
      </c>
      <c r="U19" s="91"/>
      <c r="V19" s="91"/>
      <c r="W19" s="112" t="s">
        <v>44</v>
      </c>
      <c r="X19" s="14" t="s">
        <v>79</v>
      </c>
      <c r="Y19" s="112" t="s">
        <v>80</v>
      </c>
    </row>
    <row r="20" s="77" customFormat="1" ht="18.95" customHeight="1" spans="1:25">
      <c r="A20" s="91">
        <v>16</v>
      </c>
      <c r="B20" s="92">
        <v>0.747222222222222</v>
      </c>
      <c r="C20" s="14" t="s">
        <v>86</v>
      </c>
      <c r="D20" s="14" t="s">
        <v>87</v>
      </c>
      <c r="E20" s="14" t="s">
        <v>88</v>
      </c>
      <c r="F20" s="91">
        <v>18762228778</v>
      </c>
      <c r="G20" s="14" t="s">
        <v>69</v>
      </c>
      <c r="H20" s="91" t="s">
        <v>70</v>
      </c>
      <c r="I20" s="14" t="s">
        <v>36</v>
      </c>
      <c r="J20" s="104" t="s">
        <v>37</v>
      </c>
      <c r="K20" s="105">
        <v>80.2</v>
      </c>
      <c r="L20" s="91">
        <v>20.98</v>
      </c>
      <c r="M20" s="91">
        <v>59.22</v>
      </c>
      <c r="N20" s="91"/>
      <c r="O20" s="91"/>
      <c r="P20" s="91"/>
      <c r="Q20" s="112" t="s">
        <v>38</v>
      </c>
      <c r="R20" s="91">
        <v>7</v>
      </c>
      <c r="S20" s="91">
        <v>0.52</v>
      </c>
      <c r="T20" s="91">
        <v>58.7</v>
      </c>
      <c r="U20" s="91">
        <v>118</v>
      </c>
      <c r="V20" s="91">
        <f t="shared" si="1"/>
        <v>6926.6</v>
      </c>
      <c r="W20" s="112" t="s">
        <v>89</v>
      </c>
      <c r="X20" s="14" t="s">
        <v>79</v>
      </c>
      <c r="Y20" s="91"/>
    </row>
    <row r="21" s="77" customFormat="1" ht="18.95" customHeight="1" spans="1:25">
      <c r="A21" s="91">
        <v>17</v>
      </c>
      <c r="B21" s="92">
        <v>0.748611111111111</v>
      </c>
      <c r="C21" s="14" t="s">
        <v>90</v>
      </c>
      <c r="D21" s="14" t="s">
        <v>87</v>
      </c>
      <c r="E21" s="14" t="s">
        <v>91</v>
      </c>
      <c r="F21" s="91">
        <v>13952276886</v>
      </c>
      <c r="G21" s="14" t="s">
        <v>69</v>
      </c>
      <c r="H21" s="91" t="s">
        <v>70</v>
      </c>
      <c r="I21" s="14" t="s">
        <v>36</v>
      </c>
      <c r="J21" s="104" t="s">
        <v>37</v>
      </c>
      <c r="K21" s="105">
        <v>79.78</v>
      </c>
      <c r="L21" s="14">
        <v>19.26</v>
      </c>
      <c r="M21" s="91">
        <v>60.52</v>
      </c>
      <c r="N21" s="91"/>
      <c r="O21" s="91"/>
      <c r="P21" s="91"/>
      <c r="Q21" s="112" t="s">
        <v>38</v>
      </c>
      <c r="R21" s="91">
        <v>7</v>
      </c>
      <c r="S21" s="91">
        <v>0.52</v>
      </c>
      <c r="T21" s="91">
        <v>60</v>
      </c>
      <c r="U21" s="91">
        <v>118</v>
      </c>
      <c r="V21" s="91">
        <f t="shared" si="1"/>
        <v>7080</v>
      </c>
      <c r="W21" s="112" t="s">
        <v>89</v>
      </c>
      <c r="X21" s="14" t="s">
        <v>79</v>
      </c>
      <c r="Y21" s="91"/>
    </row>
    <row r="22" s="77" customFormat="1" ht="18.95" customHeight="1" spans="1:25">
      <c r="A22" s="91">
        <v>18</v>
      </c>
      <c r="B22" s="92">
        <v>0.775694444444444</v>
      </c>
      <c r="C22" s="14" t="s">
        <v>66</v>
      </c>
      <c r="D22" s="14" t="s">
        <v>67</v>
      </c>
      <c r="E22" s="14" t="s">
        <v>68</v>
      </c>
      <c r="F22" s="91">
        <v>13347936982</v>
      </c>
      <c r="G22" s="14" t="s">
        <v>69</v>
      </c>
      <c r="H22" s="91" t="s">
        <v>70</v>
      </c>
      <c r="I22" s="14" t="s">
        <v>36</v>
      </c>
      <c r="J22" s="104" t="s">
        <v>37</v>
      </c>
      <c r="K22" s="105">
        <v>81.9</v>
      </c>
      <c r="L22" s="91">
        <v>20.94</v>
      </c>
      <c r="M22" s="91">
        <v>60.96</v>
      </c>
      <c r="N22" s="91"/>
      <c r="O22" s="14"/>
      <c r="P22" s="91"/>
      <c r="Q22" s="112" t="s">
        <v>38</v>
      </c>
      <c r="R22" s="91">
        <v>7</v>
      </c>
      <c r="S22" s="91">
        <v>0.56</v>
      </c>
      <c r="T22" s="91">
        <v>60.4</v>
      </c>
      <c r="U22" s="91">
        <v>118</v>
      </c>
      <c r="V22" s="91">
        <f t="shared" si="1"/>
        <v>7127.2</v>
      </c>
      <c r="W22" s="112" t="s">
        <v>89</v>
      </c>
      <c r="X22" s="14" t="s">
        <v>79</v>
      </c>
      <c r="Y22" s="91"/>
    </row>
    <row r="23" s="77" customFormat="1" ht="18.95" customHeight="1" spans="1:25">
      <c r="A23" s="91">
        <v>19</v>
      </c>
      <c r="B23" s="92">
        <v>0.783333333333333</v>
      </c>
      <c r="C23" s="14" t="s">
        <v>92</v>
      </c>
      <c r="D23" s="14" t="s">
        <v>93</v>
      </c>
      <c r="E23" s="14" t="s">
        <v>94</v>
      </c>
      <c r="F23" s="91">
        <v>17798818188</v>
      </c>
      <c r="G23" s="14" t="s">
        <v>51</v>
      </c>
      <c r="H23" s="91" t="s">
        <v>52</v>
      </c>
      <c r="I23" s="14" t="s">
        <v>53</v>
      </c>
      <c r="J23" s="104" t="s">
        <v>54</v>
      </c>
      <c r="K23" s="105">
        <v>66.18</v>
      </c>
      <c r="L23" s="91">
        <v>17.8</v>
      </c>
      <c r="M23" s="91">
        <v>48.38</v>
      </c>
      <c r="N23" s="91">
        <v>9</v>
      </c>
      <c r="O23" s="14">
        <v>2.1</v>
      </c>
      <c r="P23" s="91">
        <v>2.7</v>
      </c>
      <c r="Q23" s="112" t="s">
        <v>55</v>
      </c>
      <c r="R23" s="91"/>
      <c r="S23" s="91">
        <v>0.98</v>
      </c>
      <c r="T23" s="91">
        <v>47.4</v>
      </c>
      <c r="U23" s="91">
        <v>124</v>
      </c>
      <c r="V23" s="91">
        <f t="shared" si="1"/>
        <v>5877.6</v>
      </c>
      <c r="W23" s="112" t="s">
        <v>89</v>
      </c>
      <c r="X23" s="14" t="s">
        <v>79</v>
      </c>
      <c r="Y23" s="91"/>
    </row>
    <row r="24" s="77" customFormat="1" ht="18.95" customHeight="1" spans="1:25">
      <c r="A24" s="91">
        <v>20</v>
      </c>
      <c r="B24" s="92">
        <v>0.793055555555556</v>
      </c>
      <c r="C24" s="14" t="s">
        <v>95</v>
      </c>
      <c r="D24" s="14" t="s">
        <v>96</v>
      </c>
      <c r="E24" s="14" t="s">
        <v>96</v>
      </c>
      <c r="F24" s="91">
        <v>15252229687</v>
      </c>
      <c r="G24" s="14" t="s">
        <v>34</v>
      </c>
      <c r="H24" s="91" t="s">
        <v>35</v>
      </c>
      <c r="I24" s="14" t="s">
        <v>36</v>
      </c>
      <c r="J24" s="104" t="s">
        <v>37</v>
      </c>
      <c r="K24" s="105">
        <v>59.36</v>
      </c>
      <c r="L24" s="91">
        <v>14.92</v>
      </c>
      <c r="M24" s="91">
        <v>44.44</v>
      </c>
      <c r="N24" s="91"/>
      <c r="O24" s="91"/>
      <c r="P24" s="91"/>
      <c r="Q24" s="112" t="s">
        <v>38</v>
      </c>
      <c r="R24" s="91">
        <v>7</v>
      </c>
      <c r="S24" s="91">
        <v>1.04</v>
      </c>
      <c r="T24" s="91">
        <v>43.4</v>
      </c>
      <c r="U24" s="91">
        <v>118</v>
      </c>
      <c r="V24" s="91">
        <f t="shared" si="1"/>
        <v>5121.2</v>
      </c>
      <c r="W24" s="112" t="s">
        <v>89</v>
      </c>
      <c r="X24" s="14" t="s">
        <v>79</v>
      </c>
      <c r="Y24" s="91"/>
    </row>
    <row r="25" s="77" customFormat="1" ht="18.95" customHeight="1" spans="1:25">
      <c r="A25" s="91">
        <v>21</v>
      </c>
      <c r="B25" s="92">
        <v>0.834027777777778</v>
      </c>
      <c r="C25" s="14" t="s">
        <v>97</v>
      </c>
      <c r="D25" s="14" t="s">
        <v>98</v>
      </c>
      <c r="E25" s="14" t="s">
        <v>98</v>
      </c>
      <c r="F25" s="91">
        <v>15852125399</v>
      </c>
      <c r="G25" s="14" t="s">
        <v>51</v>
      </c>
      <c r="H25" s="91" t="s">
        <v>52</v>
      </c>
      <c r="I25" s="14" t="s">
        <v>53</v>
      </c>
      <c r="J25" s="104" t="s">
        <v>54</v>
      </c>
      <c r="K25" s="105">
        <v>59.78</v>
      </c>
      <c r="L25" s="91">
        <v>16.2</v>
      </c>
      <c r="M25" s="91">
        <v>43.58</v>
      </c>
      <c r="N25" s="91">
        <v>8</v>
      </c>
      <c r="O25" s="91">
        <v>2</v>
      </c>
      <c r="P25" s="91">
        <v>2.7</v>
      </c>
      <c r="Q25" s="112" t="s">
        <v>55</v>
      </c>
      <c r="R25" s="91"/>
      <c r="S25" s="91">
        <v>0.88</v>
      </c>
      <c r="T25" s="91">
        <v>42.7</v>
      </c>
      <c r="U25" s="91">
        <v>124</v>
      </c>
      <c r="V25" s="91">
        <f t="shared" si="1"/>
        <v>5294.8</v>
      </c>
      <c r="W25" s="112" t="s">
        <v>89</v>
      </c>
      <c r="X25" s="14" t="s">
        <v>79</v>
      </c>
      <c r="Y25" s="91"/>
    </row>
    <row r="26" s="77" customFormat="1" ht="18.95" customHeight="1" spans="1:25">
      <c r="A26" s="91">
        <v>22</v>
      </c>
      <c r="B26" s="92">
        <v>0.835416666666667</v>
      </c>
      <c r="C26" s="14" t="s">
        <v>99</v>
      </c>
      <c r="D26" s="14" t="s">
        <v>100</v>
      </c>
      <c r="E26" s="14" t="s">
        <v>84</v>
      </c>
      <c r="F26" s="14">
        <v>15252204580</v>
      </c>
      <c r="G26" s="14" t="s">
        <v>51</v>
      </c>
      <c r="H26" s="91" t="s">
        <v>52</v>
      </c>
      <c r="I26" s="14" t="s">
        <v>53</v>
      </c>
      <c r="J26" s="104" t="s">
        <v>54</v>
      </c>
      <c r="K26" s="105">
        <v>61.82</v>
      </c>
      <c r="L26" s="91">
        <v>17.84</v>
      </c>
      <c r="M26" s="91">
        <v>43.98</v>
      </c>
      <c r="N26" s="91">
        <v>8</v>
      </c>
      <c r="O26" s="91">
        <v>2</v>
      </c>
      <c r="P26" s="91">
        <v>2.7</v>
      </c>
      <c r="Q26" s="112" t="s">
        <v>55</v>
      </c>
      <c r="R26" s="91"/>
      <c r="S26" s="91">
        <v>0.88</v>
      </c>
      <c r="T26" s="91">
        <v>43.1</v>
      </c>
      <c r="U26" s="91">
        <v>124</v>
      </c>
      <c r="V26" s="91">
        <f t="shared" si="1"/>
        <v>5344.4</v>
      </c>
      <c r="W26" s="112" t="s">
        <v>89</v>
      </c>
      <c r="X26" s="14" t="s">
        <v>79</v>
      </c>
      <c r="Y26" s="91"/>
    </row>
    <row r="27" s="77" customFormat="1" ht="18.95" customHeight="1" spans="1:25">
      <c r="A27" s="91">
        <v>23</v>
      </c>
      <c r="B27" s="92">
        <v>0.859722222222222</v>
      </c>
      <c r="C27" s="14" t="s">
        <v>101</v>
      </c>
      <c r="D27" s="14" t="s">
        <v>102</v>
      </c>
      <c r="E27" s="14" t="s">
        <v>102</v>
      </c>
      <c r="F27" s="91">
        <v>15005229789</v>
      </c>
      <c r="G27" s="14" t="s">
        <v>51</v>
      </c>
      <c r="H27" s="91" t="s">
        <v>52</v>
      </c>
      <c r="I27" s="14" t="s">
        <v>53</v>
      </c>
      <c r="J27" s="104" t="s">
        <v>54</v>
      </c>
      <c r="K27" s="105">
        <v>59.22</v>
      </c>
      <c r="L27" s="91">
        <v>17.62</v>
      </c>
      <c r="M27" s="91">
        <v>41.6</v>
      </c>
      <c r="N27" s="91">
        <v>8</v>
      </c>
      <c r="O27" s="91">
        <v>2</v>
      </c>
      <c r="P27" s="91">
        <v>2.9</v>
      </c>
      <c r="Q27" s="112" t="s">
        <v>55</v>
      </c>
      <c r="R27" s="91"/>
      <c r="S27" s="91">
        <v>0.9</v>
      </c>
      <c r="T27" s="91">
        <v>40.7</v>
      </c>
      <c r="U27" s="91">
        <v>124</v>
      </c>
      <c r="V27" s="91">
        <f t="shared" si="1"/>
        <v>5046.8</v>
      </c>
      <c r="W27" s="112" t="s">
        <v>89</v>
      </c>
      <c r="X27" s="14" t="s">
        <v>79</v>
      </c>
      <c r="Y27" s="91"/>
    </row>
    <row r="28" s="77" customFormat="1" ht="18.95" customHeight="1" spans="1:25">
      <c r="A28" s="91">
        <v>24</v>
      </c>
      <c r="B28" s="92">
        <v>0.861111111111111</v>
      </c>
      <c r="C28" s="14" t="s">
        <v>103</v>
      </c>
      <c r="D28" s="14" t="s">
        <v>104</v>
      </c>
      <c r="E28" s="14" t="s">
        <v>104</v>
      </c>
      <c r="F28" s="91">
        <v>15852344111</v>
      </c>
      <c r="G28" s="14" t="s">
        <v>51</v>
      </c>
      <c r="H28" s="91" t="s">
        <v>52</v>
      </c>
      <c r="I28" s="14" t="s">
        <v>53</v>
      </c>
      <c r="J28" s="104" t="s">
        <v>54</v>
      </c>
      <c r="K28" s="105">
        <v>66.24</v>
      </c>
      <c r="L28" s="91">
        <v>17.96</v>
      </c>
      <c r="M28" s="91">
        <v>48.28</v>
      </c>
      <c r="N28" s="91">
        <v>8</v>
      </c>
      <c r="O28" s="91">
        <v>2</v>
      </c>
      <c r="P28" s="91">
        <v>2.7</v>
      </c>
      <c r="Q28" s="112" t="s">
        <v>55</v>
      </c>
      <c r="R28" s="91"/>
      <c r="S28" s="91">
        <v>0.98</v>
      </c>
      <c r="T28" s="91">
        <v>47.3</v>
      </c>
      <c r="U28" s="91">
        <v>124</v>
      </c>
      <c r="V28" s="91">
        <f t="shared" si="1"/>
        <v>5865.2</v>
      </c>
      <c r="W28" s="112" t="s">
        <v>89</v>
      </c>
      <c r="X28" s="14" t="s">
        <v>79</v>
      </c>
      <c r="Y28" s="91"/>
    </row>
    <row r="29" s="77" customFormat="1" ht="18.95" customHeight="1" spans="1:25">
      <c r="A29" s="91">
        <v>25</v>
      </c>
      <c r="B29" s="92">
        <v>0.863194444444444</v>
      </c>
      <c r="C29" s="14" t="s">
        <v>105</v>
      </c>
      <c r="D29" s="14" t="s">
        <v>106</v>
      </c>
      <c r="E29" s="14" t="s">
        <v>106</v>
      </c>
      <c r="F29" s="91">
        <v>1360522731</v>
      </c>
      <c r="G29" s="14" t="s">
        <v>51</v>
      </c>
      <c r="H29" s="91" t="s">
        <v>52</v>
      </c>
      <c r="I29" s="14" t="s">
        <v>53</v>
      </c>
      <c r="J29" s="104" t="s">
        <v>54</v>
      </c>
      <c r="K29" s="105">
        <v>59.94</v>
      </c>
      <c r="L29" s="91">
        <v>17.3</v>
      </c>
      <c r="M29" s="91">
        <v>42.64</v>
      </c>
      <c r="N29" s="91">
        <v>8</v>
      </c>
      <c r="O29" s="91">
        <v>2</v>
      </c>
      <c r="P29" s="91">
        <v>2.7</v>
      </c>
      <c r="Q29" s="112" t="s">
        <v>55</v>
      </c>
      <c r="R29" s="91"/>
      <c r="S29" s="91">
        <v>0.94</v>
      </c>
      <c r="T29" s="14">
        <v>41.7</v>
      </c>
      <c r="U29" s="91">
        <v>124</v>
      </c>
      <c r="V29" s="91">
        <f t="shared" si="1"/>
        <v>5170.8</v>
      </c>
      <c r="W29" s="112" t="s">
        <v>89</v>
      </c>
      <c r="X29" s="14" t="s">
        <v>79</v>
      </c>
      <c r="Y29" s="91"/>
    </row>
    <row r="30" s="77" customFormat="1" ht="18.95" customHeight="1" spans="1:25">
      <c r="A30" s="91">
        <v>26</v>
      </c>
      <c r="B30" s="92">
        <v>0.901388888888889</v>
      </c>
      <c r="C30" s="14" t="s">
        <v>107</v>
      </c>
      <c r="D30" s="14" t="s">
        <v>108</v>
      </c>
      <c r="E30" s="14" t="s">
        <v>108</v>
      </c>
      <c r="F30" s="91">
        <v>1815131678</v>
      </c>
      <c r="G30" s="14" t="s">
        <v>69</v>
      </c>
      <c r="H30" s="91" t="s">
        <v>70</v>
      </c>
      <c r="I30" s="14" t="s">
        <v>36</v>
      </c>
      <c r="J30" s="104" t="s">
        <v>37</v>
      </c>
      <c r="K30" s="105">
        <v>91.3</v>
      </c>
      <c r="L30" s="91">
        <v>20.3</v>
      </c>
      <c r="M30" s="91">
        <v>71</v>
      </c>
      <c r="N30" s="91"/>
      <c r="O30" s="91"/>
      <c r="P30" s="91"/>
      <c r="Q30" s="112" t="s">
        <v>38</v>
      </c>
      <c r="R30" s="91">
        <v>7</v>
      </c>
      <c r="S30" s="91">
        <v>0.5</v>
      </c>
      <c r="T30" s="91">
        <v>70.5</v>
      </c>
      <c r="U30" s="91">
        <v>118</v>
      </c>
      <c r="V30" s="91">
        <f t="shared" si="1"/>
        <v>8319</v>
      </c>
      <c r="W30" s="112" t="s">
        <v>89</v>
      </c>
      <c r="X30" s="14" t="s">
        <v>79</v>
      </c>
      <c r="Y30" s="91"/>
    </row>
    <row r="31" s="77" customFormat="1" ht="18.95" customHeight="1" spans="1:25">
      <c r="A31" s="91">
        <v>27</v>
      </c>
      <c r="B31" s="92">
        <v>0.904166666666667</v>
      </c>
      <c r="C31" s="14" t="s">
        <v>81</v>
      </c>
      <c r="D31" s="14" t="s">
        <v>82</v>
      </c>
      <c r="E31" s="14" t="s">
        <v>82</v>
      </c>
      <c r="F31" s="91">
        <v>13813274500</v>
      </c>
      <c r="G31" s="14" t="s">
        <v>69</v>
      </c>
      <c r="H31" s="91" t="s">
        <v>70</v>
      </c>
      <c r="I31" s="14" t="s">
        <v>36</v>
      </c>
      <c r="J31" s="104" t="s">
        <v>37</v>
      </c>
      <c r="K31" s="14">
        <v>82.68</v>
      </c>
      <c r="L31" s="91">
        <v>20.72</v>
      </c>
      <c r="M31" s="14">
        <v>61.96</v>
      </c>
      <c r="N31" s="91"/>
      <c r="O31" s="91"/>
      <c r="P31" s="91"/>
      <c r="Q31" s="112" t="s">
        <v>38</v>
      </c>
      <c r="R31" s="91">
        <v>7</v>
      </c>
      <c r="S31" s="91">
        <v>0.56</v>
      </c>
      <c r="T31" s="91">
        <v>61.4</v>
      </c>
      <c r="U31" s="91">
        <v>118</v>
      </c>
      <c r="V31" s="91">
        <f t="shared" si="1"/>
        <v>7245.2</v>
      </c>
      <c r="W31" s="112" t="s">
        <v>89</v>
      </c>
      <c r="X31" s="14" t="s">
        <v>79</v>
      </c>
      <c r="Y31" s="14"/>
    </row>
    <row r="32" s="77" customFormat="1" ht="18.95" customHeight="1" spans="1:25">
      <c r="A32" s="14">
        <v>28</v>
      </c>
      <c r="B32" s="17">
        <v>0.944444444444445</v>
      </c>
      <c r="C32" s="14" t="s">
        <v>109</v>
      </c>
      <c r="D32" s="14" t="s">
        <v>110</v>
      </c>
      <c r="E32" s="14" t="s">
        <v>111</v>
      </c>
      <c r="F32" s="91">
        <v>18952218952</v>
      </c>
      <c r="G32" s="14" t="s">
        <v>34</v>
      </c>
      <c r="H32" s="91" t="s">
        <v>35</v>
      </c>
      <c r="I32" s="14" t="s">
        <v>36</v>
      </c>
      <c r="J32" s="104" t="s">
        <v>37</v>
      </c>
      <c r="K32" s="105">
        <v>101.8</v>
      </c>
      <c r="L32" s="91">
        <v>23.04</v>
      </c>
      <c r="M32" s="91">
        <v>78.76</v>
      </c>
      <c r="N32" s="91"/>
      <c r="O32" s="91"/>
      <c r="P32" s="91"/>
      <c r="Q32" s="112" t="s">
        <v>38</v>
      </c>
      <c r="R32" s="91">
        <v>7</v>
      </c>
      <c r="S32" s="91">
        <v>0.56</v>
      </c>
      <c r="T32" s="91">
        <v>78.2</v>
      </c>
      <c r="U32" s="91">
        <v>118</v>
      </c>
      <c r="V32" s="91">
        <f t="shared" si="1"/>
        <v>9227.6</v>
      </c>
      <c r="W32" s="112" t="s">
        <v>89</v>
      </c>
      <c r="X32" s="14" t="s">
        <v>79</v>
      </c>
      <c r="Y32" s="14"/>
    </row>
    <row r="33" s="77" customFormat="1" ht="21" customHeight="1" spans="1:25">
      <c r="A33" s="91">
        <v>29</v>
      </c>
      <c r="B33" s="92">
        <v>0.976388888888889</v>
      </c>
      <c r="C33" s="14" t="s">
        <v>112</v>
      </c>
      <c r="D33" s="14" t="s">
        <v>113</v>
      </c>
      <c r="E33" s="14" t="s">
        <v>114</v>
      </c>
      <c r="F33" s="91">
        <v>18168677039</v>
      </c>
      <c r="G33" s="14" t="s">
        <v>34</v>
      </c>
      <c r="H33" s="91" t="s">
        <v>35</v>
      </c>
      <c r="I33" s="14" t="s">
        <v>36</v>
      </c>
      <c r="J33" s="104" t="s">
        <v>37</v>
      </c>
      <c r="K33" s="91">
        <v>81.98</v>
      </c>
      <c r="L33" s="91">
        <v>18.9</v>
      </c>
      <c r="M33" s="91">
        <v>63.08</v>
      </c>
      <c r="N33" s="91"/>
      <c r="O33" s="91"/>
      <c r="P33" s="91"/>
      <c r="Q33" s="112" t="s">
        <v>38</v>
      </c>
      <c r="R33" s="91">
        <v>7</v>
      </c>
      <c r="S33" s="91">
        <v>1.08</v>
      </c>
      <c r="T33" s="91">
        <v>62</v>
      </c>
      <c r="U33" s="91">
        <v>118</v>
      </c>
      <c r="V33" s="91">
        <f t="shared" si="1"/>
        <v>7316</v>
      </c>
      <c r="W33" s="112" t="s">
        <v>89</v>
      </c>
      <c r="X33" s="14" t="s">
        <v>79</v>
      </c>
      <c r="Y33" s="14"/>
    </row>
    <row r="34" s="77" customFormat="1" ht="18.75" customHeight="1" spans="1:25">
      <c r="A34" s="91">
        <v>30</v>
      </c>
      <c r="B34" s="17">
        <v>0.986805555555556</v>
      </c>
      <c r="C34" s="14" t="s">
        <v>115</v>
      </c>
      <c r="D34" s="14" t="s">
        <v>116</v>
      </c>
      <c r="E34" s="14" t="s">
        <v>116</v>
      </c>
      <c r="F34" s="91">
        <v>15852064444</v>
      </c>
      <c r="G34" s="14" t="s">
        <v>51</v>
      </c>
      <c r="H34" s="91" t="s">
        <v>52</v>
      </c>
      <c r="I34" s="14" t="s">
        <v>53</v>
      </c>
      <c r="J34" s="104" t="s">
        <v>54</v>
      </c>
      <c r="K34" s="91">
        <v>61.98</v>
      </c>
      <c r="L34" s="14">
        <v>16.62</v>
      </c>
      <c r="M34" s="91">
        <v>42.36</v>
      </c>
      <c r="N34" s="91">
        <v>8</v>
      </c>
      <c r="O34" s="91">
        <v>1.8</v>
      </c>
      <c r="P34" s="91">
        <v>2.7</v>
      </c>
      <c r="Q34" s="112" t="s">
        <v>55</v>
      </c>
      <c r="R34" s="91"/>
      <c r="S34" s="91">
        <v>0.96</v>
      </c>
      <c r="T34" s="91">
        <v>44.4</v>
      </c>
      <c r="U34" s="91">
        <v>124</v>
      </c>
      <c r="V34" s="91">
        <f t="shared" si="1"/>
        <v>5505.6</v>
      </c>
      <c r="W34" s="112" t="s">
        <v>89</v>
      </c>
      <c r="X34" s="14" t="s">
        <v>79</v>
      </c>
      <c r="Y34" s="14"/>
    </row>
    <row r="35" s="77" customFormat="1" ht="18.75" customHeight="1" spans="1:25">
      <c r="A35" s="91">
        <v>31</v>
      </c>
      <c r="B35" s="92">
        <v>0.988888888888889</v>
      </c>
      <c r="C35" s="14" t="s">
        <v>117</v>
      </c>
      <c r="D35" s="14" t="s">
        <v>118</v>
      </c>
      <c r="E35" s="14" t="s">
        <v>118</v>
      </c>
      <c r="F35" s="91">
        <v>13952277209</v>
      </c>
      <c r="G35" s="14" t="s">
        <v>51</v>
      </c>
      <c r="H35" s="91" t="s">
        <v>52</v>
      </c>
      <c r="I35" s="14" t="s">
        <v>53</v>
      </c>
      <c r="J35" s="104" t="s">
        <v>54</v>
      </c>
      <c r="K35" s="91">
        <v>64.86</v>
      </c>
      <c r="L35" s="91">
        <v>18.26</v>
      </c>
      <c r="M35" s="91">
        <v>46.6</v>
      </c>
      <c r="N35" s="91">
        <v>8</v>
      </c>
      <c r="O35" s="91">
        <v>1.8</v>
      </c>
      <c r="P35" s="91">
        <v>2.7</v>
      </c>
      <c r="Q35" s="112" t="s">
        <v>55</v>
      </c>
      <c r="R35" s="91"/>
      <c r="S35" s="91">
        <v>0.9</v>
      </c>
      <c r="T35" s="91">
        <v>45.7</v>
      </c>
      <c r="U35" s="91">
        <v>124</v>
      </c>
      <c r="V35" s="91">
        <f t="shared" si="1"/>
        <v>5666.8</v>
      </c>
      <c r="W35" s="112" t="s">
        <v>89</v>
      </c>
      <c r="X35" s="14" t="s">
        <v>79</v>
      </c>
      <c r="Y35" s="91"/>
    </row>
    <row r="36" s="77" customFormat="1" ht="18.75" customHeight="1" spans="1:25">
      <c r="A36" s="91">
        <v>32</v>
      </c>
      <c r="B36" s="92">
        <v>0.99375</v>
      </c>
      <c r="C36" s="14" t="s">
        <v>119</v>
      </c>
      <c r="D36" s="14" t="s">
        <v>120</v>
      </c>
      <c r="E36" s="14" t="s">
        <v>121</v>
      </c>
      <c r="F36" s="91">
        <v>18653994218</v>
      </c>
      <c r="G36" s="14" t="s">
        <v>120</v>
      </c>
      <c r="H36" s="91" t="s">
        <v>122</v>
      </c>
      <c r="I36" s="14" t="s">
        <v>36</v>
      </c>
      <c r="J36" s="104" t="s">
        <v>37</v>
      </c>
      <c r="K36" s="91">
        <v>60.2</v>
      </c>
      <c r="L36" s="91">
        <v>17.5</v>
      </c>
      <c r="M36" s="91">
        <v>42.7</v>
      </c>
      <c r="N36" s="91"/>
      <c r="O36" s="91"/>
      <c r="P36" s="91"/>
      <c r="Q36" s="112" t="s">
        <v>38</v>
      </c>
      <c r="R36" s="91">
        <v>7</v>
      </c>
      <c r="S36" s="91">
        <v>0.5</v>
      </c>
      <c r="T36" s="91">
        <v>42.2</v>
      </c>
      <c r="U36" s="91">
        <v>118</v>
      </c>
      <c r="V36" s="91">
        <f t="shared" si="1"/>
        <v>4979.6</v>
      </c>
      <c r="W36" s="112" t="s">
        <v>89</v>
      </c>
      <c r="X36" s="14" t="s">
        <v>79</v>
      </c>
      <c r="Y36" s="14" t="s">
        <v>123</v>
      </c>
    </row>
    <row r="37" s="77" customFormat="1" ht="18.75" customHeight="1" spans="1:25">
      <c r="A37" s="91">
        <v>33</v>
      </c>
      <c r="B37" s="92">
        <v>0.995138888888889</v>
      </c>
      <c r="C37" s="14" t="s">
        <v>124</v>
      </c>
      <c r="D37" s="14" t="s">
        <v>120</v>
      </c>
      <c r="E37" s="14" t="s">
        <v>125</v>
      </c>
      <c r="F37" s="91">
        <v>15969736500</v>
      </c>
      <c r="G37" s="14" t="s">
        <v>120</v>
      </c>
      <c r="H37" s="91" t="s">
        <v>122</v>
      </c>
      <c r="I37" s="14" t="s">
        <v>36</v>
      </c>
      <c r="J37" s="104" t="s">
        <v>37</v>
      </c>
      <c r="K37" s="91">
        <v>60.88</v>
      </c>
      <c r="L37" s="91">
        <v>17.34</v>
      </c>
      <c r="M37" s="91">
        <v>43.54</v>
      </c>
      <c r="N37" s="91"/>
      <c r="O37" s="91"/>
      <c r="P37" s="91"/>
      <c r="Q37" s="112" t="s">
        <v>38</v>
      </c>
      <c r="R37" s="91">
        <v>7</v>
      </c>
      <c r="S37" s="91">
        <v>0.54</v>
      </c>
      <c r="T37" s="91">
        <v>43</v>
      </c>
      <c r="U37" s="91">
        <v>118</v>
      </c>
      <c r="V37" s="91">
        <f t="shared" si="1"/>
        <v>5074</v>
      </c>
      <c r="W37" s="112" t="s">
        <v>89</v>
      </c>
      <c r="X37" s="14" t="s">
        <v>79</v>
      </c>
      <c r="Y37" s="14" t="s">
        <v>123</v>
      </c>
    </row>
    <row r="38" s="77" customFormat="1" ht="18.75" customHeight="1" spans="1:25">
      <c r="A38" s="91">
        <v>34</v>
      </c>
      <c r="B38" s="17">
        <v>0.996527777777778</v>
      </c>
      <c r="C38" s="14" t="s">
        <v>126</v>
      </c>
      <c r="D38" s="14" t="s">
        <v>120</v>
      </c>
      <c r="E38" s="14" t="s">
        <v>127</v>
      </c>
      <c r="F38" s="91">
        <v>15269919183</v>
      </c>
      <c r="G38" s="14" t="s">
        <v>120</v>
      </c>
      <c r="H38" s="91" t="s">
        <v>122</v>
      </c>
      <c r="I38" s="14" t="s">
        <v>36</v>
      </c>
      <c r="J38" s="104" t="s">
        <v>37</v>
      </c>
      <c r="K38" s="91">
        <v>58.3</v>
      </c>
      <c r="L38" s="91">
        <v>17.34</v>
      </c>
      <c r="M38" s="91">
        <v>40.96</v>
      </c>
      <c r="N38" s="91"/>
      <c r="O38" s="91"/>
      <c r="P38" s="91"/>
      <c r="Q38" s="112" t="s">
        <v>38</v>
      </c>
      <c r="R38" s="91">
        <v>7</v>
      </c>
      <c r="S38" s="91">
        <v>0.5</v>
      </c>
      <c r="T38" s="91">
        <v>40.4</v>
      </c>
      <c r="U38" s="91">
        <v>118</v>
      </c>
      <c r="V38" s="91">
        <f t="shared" si="1"/>
        <v>4767.2</v>
      </c>
      <c r="W38" s="112" t="s">
        <v>89</v>
      </c>
      <c r="X38" s="14" t="s">
        <v>79</v>
      </c>
      <c r="Y38" s="14" t="s">
        <v>123</v>
      </c>
    </row>
    <row r="39" s="77" customFormat="1" ht="18.75" customHeight="1" spans="1:25">
      <c r="A39" s="91">
        <v>35</v>
      </c>
      <c r="B39" s="92">
        <v>0.997916666666667</v>
      </c>
      <c r="C39" s="14" t="s">
        <v>128</v>
      </c>
      <c r="D39" s="14" t="s">
        <v>120</v>
      </c>
      <c r="E39" s="14" t="s">
        <v>129</v>
      </c>
      <c r="F39" s="91">
        <v>15853859856</v>
      </c>
      <c r="G39" s="14" t="s">
        <v>120</v>
      </c>
      <c r="H39" s="91" t="s">
        <v>122</v>
      </c>
      <c r="I39" s="14" t="s">
        <v>36</v>
      </c>
      <c r="J39" s="104" t="s">
        <v>37</v>
      </c>
      <c r="K39" s="91">
        <v>57.94</v>
      </c>
      <c r="L39" s="91">
        <v>17.28</v>
      </c>
      <c r="M39" s="91">
        <v>40.66</v>
      </c>
      <c r="N39" s="91"/>
      <c r="O39" s="91"/>
      <c r="P39" s="91"/>
      <c r="Q39" s="112" t="s">
        <v>38</v>
      </c>
      <c r="R39" s="91">
        <v>7</v>
      </c>
      <c r="S39" s="14">
        <v>0.55</v>
      </c>
      <c r="T39" s="91">
        <v>40</v>
      </c>
      <c r="U39" s="91">
        <v>118</v>
      </c>
      <c r="V39" s="91">
        <f t="shared" si="1"/>
        <v>4720</v>
      </c>
      <c r="W39" s="112" t="s">
        <v>89</v>
      </c>
      <c r="X39" s="14" t="s">
        <v>79</v>
      </c>
      <c r="Y39" s="14" t="s">
        <v>123</v>
      </c>
    </row>
    <row r="40" s="77" customFormat="1" ht="18.75" customHeight="1" spans="1:25">
      <c r="A40" s="91">
        <v>36</v>
      </c>
      <c r="B40" s="92">
        <v>0.999305555555556</v>
      </c>
      <c r="C40" s="14" t="s">
        <v>130</v>
      </c>
      <c r="D40" s="14" t="s">
        <v>131</v>
      </c>
      <c r="E40" s="14" t="s">
        <v>131</v>
      </c>
      <c r="F40" s="91">
        <v>13805221198</v>
      </c>
      <c r="G40" s="14" t="s">
        <v>51</v>
      </c>
      <c r="H40" s="14" t="s">
        <v>78</v>
      </c>
      <c r="I40" s="14" t="s">
        <v>53</v>
      </c>
      <c r="J40" s="104" t="s">
        <v>54</v>
      </c>
      <c r="K40" s="91">
        <v>0</v>
      </c>
      <c r="L40" s="91">
        <v>0</v>
      </c>
      <c r="M40" s="91">
        <v>0</v>
      </c>
      <c r="N40" s="91">
        <v>0</v>
      </c>
      <c r="O40" s="91">
        <v>3.2</v>
      </c>
      <c r="P40" s="91"/>
      <c r="Q40" s="91"/>
      <c r="R40" s="91"/>
      <c r="S40" s="91">
        <v>0</v>
      </c>
      <c r="T40" s="91">
        <v>0</v>
      </c>
      <c r="U40" s="91"/>
      <c r="V40" s="91"/>
      <c r="W40" s="112" t="s">
        <v>89</v>
      </c>
      <c r="X40" s="14" t="s">
        <v>79</v>
      </c>
      <c r="Y40" s="112" t="s">
        <v>80</v>
      </c>
    </row>
    <row r="41" s="77" customFormat="1" ht="18.75" customHeight="1" spans="1:25">
      <c r="A41" s="91">
        <v>37</v>
      </c>
      <c r="B41" s="92">
        <v>0.00138888888888889</v>
      </c>
      <c r="C41" s="14" t="s">
        <v>132</v>
      </c>
      <c r="D41" s="14" t="s">
        <v>84</v>
      </c>
      <c r="E41" s="14" t="s">
        <v>133</v>
      </c>
      <c r="F41" s="91">
        <v>13952293221</v>
      </c>
      <c r="G41" s="14" t="s">
        <v>51</v>
      </c>
      <c r="H41" s="14" t="s">
        <v>78</v>
      </c>
      <c r="I41" s="14" t="s">
        <v>53</v>
      </c>
      <c r="J41" s="104" t="s">
        <v>54</v>
      </c>
      <c r="K41" s="91">
        <v>0</v>
      </c>
      <c r="L41" s="91">
        <v>0</v>
      </c>
      <c r="M41" s="91">
        <v>0</v>
      </c>
      <c r="N41" s="91">
        <v>0</v>
      </c>
      <c r="O41" s="91">
        <v>3.2</v>
      </c>
      <c r="P41" s="91"/>
      <c r="Q41" s="91"/>
      <c r="R41" s="91"/>
      <c r="S41" s="91">
        <v>0</v>
      </c>
      <c r="T41" s="91">
        <v>0</v>
      </c>
      <c r="U41" s="91"/>
      <c r="V41" s="91"/>
      <c r="W41" s="112" t="s">
        <v>89</v>
      </c>
      <c r="X41" s="14" t="s">
        <v>79</v>
      </c>
      <c r="Y41" s="112" t="s">
        <v>80</v>
      </c>
    </row>
    <row r="42" s="77" customFormat="1" ht="18.75" customHeight="1" spans="1:25">
      <c r="A42" s="14">
        <v>38</v>
      </c>
      <c r="B42" s="92">
        <v>0.0104166666666667</v>
      </c>
      <c r="C42" s="14" t="s">
        <v>134</v>
      </c>
      <c r="D42" s="14" t="s">
        <v>135</v>
      </c>
      <c r="E42" s="14" t="s">
        <v>135</v>
      </c>
      <c r="F42" s="91">
        <v>18751641566</v>
      </c>
      <c r="G42" s="14" t="s">
        <v>51</v>
      </c>
      <c r="H42" s="91" t="s">
        <v>52</v>
      </c>
      <c r="I42" s="14" t="s">
        <v>53</v>
      </c>
      <c r="J42" s="104" t="s">
        <v>54</v>
      </c>
      <c r="K42" s="91">
        <v>60.16</v>
      </c>
      <c r="L42" s="91">
        <v>16.96</v>
      </c>
      <c r="M42" s="91">
        <v>43.2</v>
      </c>
      <c r="N42" s="91">
        <v>8</v>
      </c>
      <c r="O42" s="91">
        <v>1.8</v>
      </c>
      <c r="P42" s="91">
        <v>2.7</v>
      </c>
      <c r="Q42" s="112" t="s">
        <v>55</v>
      </c>
      <c r="R42" s="91"/>
      <c r="S42" s="91">
        <v>0.9</v>
      </c>
      <c r="T42" s="91">
        <v>42.3</v>
      </c>
      <c r="U42" s="91">
        <v>124</v>
      </c>
      <c r="V42" s="91">
        <f t="shared" ref="V42:V63" si="2">T42*U42</f>
        <v>5245.2</v>
      </c>
      <c r="W42" s="112" t="s">
        <v>89</v>
      </c>
      <c r="X42" s="14" t="s">
        <v>79</v>
      </c>
      <c r="Y42" s="91"/>
    </row>
    <row r="43" s="77" customFormat="1" ht="18.75" customHeight="1" spans="1:25">
      <c r="A43" s="91">
        <v>39</v>
      </c>
      <c r="B43" s="92">
        <v>0.0618055555555556</v>
      </c>
      <c r="C43" s="14" t="s">
        <v>136</v>
      </c>
      <c r="D43" s="14" t="s">
        <v>137</v>
      </c>
      <c r="E43" s="14" t="s">
        <v>137</v>
      </c>
      <c r="F43" s="91">
        <v>13775839508</v>
      </c>
      <c r="G43" s="14" t="s">
        <v>34</v>
      </c>
      <c r="H43" s="91" t="s">
        <v>35</v>
      </c>
      <c r="I43" s="14" t="s">
        <v>36</v>
      </c>
      <c r="J43" s="104" t="s">
        <v>37</v>
      </c>
      <c r="K43" s="105">
        <v>94.54</v>
      </c>
      <c r="L43" s="91">
        <v>24.02</v>
      </c>
      <c r="M43" s="91">
        <v>70.52</v>
      </c>
      <c r="N43" s="91"/>
      <c r="O43" s="91"/>
      <c r="P43" s="91"/>
      <c r="Q43" s="112" t="s">
        <v>38</v>
      </c>
      <c r="R43" s="91">
        <v>7</v>
      </c>
      <c r="S43" s="91">
        <v>0.52</v>
      </c>
      <c r="T43" s="91">
        <v>70</v>
      </c>
      <c r="U43" s="91">
        <v>118</v>
      </c>
      <c r="V43" s="91">
        <f t="shared" si="2"/>
        <v>8260</v>
      </c>
      <c r="W43" s="112" t="s">
        <v>89</v>
      </c>
      <c r="X43" s="14" t="s">
        <v>79</v>
      </c>
      <c r="Y43" s="91"/>
    </row>
    <row r="44" s="77" customFormat="1" ht="17.25" customHeight="1" spans="1:25">
      <c r="A44" s="91">
        <v>40</v>
      </c>
      <c r="B44" s="92">
        <v>0.0666666666666667</v>
      </c>
      <c r="C44" s="14" t="s">
        <v>138</v>
      </c>
      <c r="D44" s="14" t="s">
        <v>139</v>
      </c>
      <c r="E44" s="14" t="s">
        <v>139</v>
      </c>
      <c r="F44" s="91">
        <v>15253915869</v>
      </c>
      <c r="G44" s="14" t="s">
        <v>140</v>
      </c>
      <c r="H44" s="93" t="s">
        <v>141</v>
      </c>
      <c r="I44" s="14" t="s">
        <v>142</v>
      </c>
      <c r="J44" s="104" t="s">
        <v>54</v>
      </c>
      <c r="K44" s="91">
        <v>99.06</v>
      </c>
      <c r="L44" s="91">
        <v>22.68</v>
      </c>
      <c r="M44" s="91">
        <v>76.38</v>
      </c>
      <c r="N44" s="91">
        <v>8</v>
      </c>
      <c r="O44" s="91">
        <v>2.5</v>
      </c>
      <c r="P44" s="91">
        <v>2.7</v>
      </c>
      <c r="Q44" s="112" t="s">
        <v>55</v>
      </c>
      <c r="R44" s="91"/>
      <c r="S44" s="91">
        <v>0.98</v>
      </c>
      <c r="T44" s="91">
        <v>75.4</v>
      </c>
      <c r="U44" s="91">
        <v>111</v>
      </c>
      <c r="V44" s="91">
        <f t="shared" si="2"/>
        <v>8369.4</v>
      </c>
      <c r="W44" s="112" t="s">
        <v>89</v>
      </c>
      <c r="X44" s="14" t="s">
        <v>79</v>
      </c>
      <c r="Y44" s="91"/>
    </row>
    <row r="45" s="77" customFormat="1" ht="18.75" customHeight="1" spans="1:25">
      <c r="A45" s="91">
        <v>41</v>
      </c>
      <c r="B45" s="92">
        <v>0.06875</v>
      </c>
      <c r="C45" s="14" t="s">
        <v>143</v>
      </c>
      <c r="D45" s="14" t="s">
        <v>144</v>
      </c>
      <c r="E45" s="14" t="s">
        <v>145</v>
      </c>
      <c r="F45" s="91">
        <v>15240471108</v>
      </c>
      <c r="G45" s="14" t="s">
        <v>140</v>
      </c>
      <c r="H45" s="93" t="s">
        <v>141</v>
      </c>
      <c r="I45" s="14" t="s">
        <v>142</v>
      </c>
      <c r="J45" s="104" t="s">
        <v>54</v>
      </c>
      <c r="K45" s="91">
        <v>95.64</v>
      </c>
      <c r="L45" s="91">
        <v>21.7</v>
      </c>
      <c r="M45" s="91">
        <v>73.94</v>
      </c>
      <c r="N45" s="91">
        <v>8</v>
      </c>
      <c r="O45" s="91">
        <v>2.5</v>
      </c>
      <c r="P45" s="91">
        <v>2.7</v>
      </c>
      <c r="Q45" s="112" t="s">
        <v>55</v>
      </c>
      <c r="R45" s="91"/>
      <c r="S45" s="91">
        <v>0.94</v>
      </c>
      <c r="T45" s="91">
        <v>73</v>
      </c>
      <c r="U45" s="91">
        <v>111</v>
      </c>
      <c r="V45" s="91">
        <f t="shared" si="2"/>
        <v>8103</v>
      </c>
      <c r="W45" s="112" t="s">
        <v>89</v>
      </c>
      <c r="X45" s="14" t="s">
        <v>79</v>
      </c>
      <c r="Y45" s="91"/>
    </row>
    <row r="46" s="77" customFormat="1" ht="18.75" customHeight="1" spans="1:25">
      <c r="A46" s="91">
        <v>42</v>
      </c>
      <c r="B46" s="92">
        <v>0.0708333333333333</v>
      </c>
      <c r="C46" s="14" t="s">
        <v>146</v>
      </c>
      <c r="D46" s="14" t="s">
        <v>32</v>
      </c>
      <c r="E46" s="14" t="s">
        <v>147</v>
      </c>
      <c r="F46" s="91">
        <v>13952273711</v>
      </c>
      <c r="G46" s="14" t="s">
        <v>34</v>
      </c>
      <c r="H46" s="91" t="s">
        <v>35</v>
      </c>
      <c r="I46" s="14" t="s">
        <v>36</v>
      </c>
      <c r="J46" s="104" t="s">
        <v>37</v>
      </c>
      <c r="K46" s="91">
        <v>93.42</v>
      </c>
      <c r="L46" s="91">
        <v>23.88</v>
      </c>
      <c r="M46" s="91">
        <v>69.54</v>
      </c>
      <c r="N46" s="91"/>
      <c r="O46" s="91"/>
      <c r="P46" s="91"/>
      <c r="Q46" s="112" t="s">
        <v>38</v>
      </c>
      <c r="R46" s="91">
        <v>7</v>
      </c>
      <c r="S46" s="91">
        <v>0.54</v>
      </c>
      <c r="T46" s="91">
        <v>69</v>
      </c>
      <c r="U46" s="91">
        <v>118</v>
      </c>
      <c r="V46" s="91">
        <f t="shared" si="2"/>
        <v>8142</v>
      </c>
      <c r="W46" s="112" t="s">
        <v>89</v>
      </c>
      <c r="X46" s="14" t="s">
        <v>79</v>
      </c>
      <c r="Y46" s="91"/>
    </row>
    <row r="47" s="77" customFormat="1" ht="18.75" customHeight="1" spans="1:25">
      <c r="A47" s="91">
        <v>43</v>
      </c>
      <c r="B47" s="92">
        <v>0.0722222222222222</v>
      </c>
      <c r="C47" s="14" t="s">
        <v>148</v>
      </c>
      <c r="D47" s="14" t="s">
        <v>149</v>
      </c>
      <c r="E47" s="14" t="s">
        <v>150</v>
      </c>
      <c r="F47" s="91">
        <v>13954999268</v>
      </c>
      <c r="G47" s="14" t="s">
        <v>140</v>
      </c>
      <c r="H47" s="93" t="s">
        <v>141</v>
      </c>
      <c r="I47" s="14" t="s">
        <v>142</v>
      </c>
      <c r="J47" s="104" t="s">
        <v>54</v>
      </c>
      <c r="K47" s="91">
        <v>114.64</v>
      </c>
      <c r="L47" s="91">
        <v>29.3</v>
      </c>
      <c r="M47" s="91">
        <v>85.34</v>
      </c>
      <c r="N47" s="91">
        <v>8</v>
      </c>
      <c r="O47" s="91">
        <v>2.5</v>
      </c>
      <c r="P47" s="91">
        <v>2.7</v>
      </c>
      <c r="Q47" s="112" t="s">
        <v>55</v>
      </c>
      <c r="R47" s="91"/>
      <c r="S47" s="91">
        <v>0.94</v>
      </c>
      <c r="T47" s="91">
        <v>84.4</v>
      </c>
      <c r="U47" s="91">
        <v>111</v>
      </c>
      <c r="V47" s="91">
        <f t="shared" si="2"/>
        <v>9368.4</v>
      </c>
      <c r="W47" s="112" t="s">
        <v>89</v>
      </c>
      <c r="X47" s="14" t="s">
        <v>79</v>
      </c>
      <c r="Y47" s="91"/>
    </row>
    <row r="48" s="77" customFormat="1" ht="18.75" customHeight="1" spans="1:25">
      <c r="A48" s="91">
        <v>44</v>
      </c>
      <c r="B48" s="92">
        <v>0.0743055555555556</v>
      </c>
      <c r="C48" s="14" t="s">
        <v>151</v>
      </c>
      <c r="D48" s="14" t="s">
        <v>152</v>
      </c>
      <c r="E48" s="14" t="s">
        <v>152</v>
      </c>
      <c r="F48" s="14">
        <v>18914817899</v>
      </c>
      <c r="G48" s="14" t="s">
        <v>51</v>
      </c>
      <c r="H48" s="91" t="s">
        <v>52</v>
      </c>
      <c r="I48" s="14" t="s">
        <v>53</v>
      </c>
      <c r="J48" s="104" t="s">
        <v>54</v>
      </c>
      <c r="K48" s="91">
        <v>63.28</v>
      </c>
      <c r="L48" s="91">
        <v>18.02</v>
      </c>
      <c r="M48" s="91">
        <v>45.26</v>
      </c>
      <c r="N48" s="91">
        <v>8</v>
      </c>
      <c r="O48" s="91">
        <v>2.2</v>
      </c>
      <c r="P48" s="91">
        <v>2.7</v>
      </c>
      <c r="Q48" s="112" t="s">
        <v>55</v>
      </c>
      <c r="R48" s="91"/>
      <c r="S48" s="91">
        <v>0.96</v>
      </c>
      <c r="T48" s="91">
        <v>44.3</v>
      </c>
      <c r="U48" s="91">
        <v>124</v>
      </c>
      <c r="V48" s="91">
        <f t="shared" si="2"/>
        <v>5493.2</v>
      </c>
      <c r="W48" s="112" t="s">
        <v>89</v>
      </c>
      <c r="X48" s="14" t="s">
        <v>79</v>
      </c>
      <c r="Y48" s="91"/>
    </row>
    <row r="49" s="77" customFormat="1" ht="18.75" customHeight="1" spans="1:25">
      <c r="A49" s="91">
        <v>45</v>
      </c>
      <c r="B49" s="92">
        <v>0.0763888888888889</v>
      </c>
      <c r="C49" s="14" t="s">
        <v>153</v>
      </c>
      <c r="D49" s="14" t="s">
        <v>154</v>
      </c>
      <c r="E49" s="14" t="s">
        <v>154</v>
      </c>
      <c r="F49" s="91">
        <v>15862107810</v>
      </c>
      <c r="G49" s="14" t="s">
        <v>51</v>
      </c>
      <c r="H49" s="91" t="s">
        <v>52</v>
      </c>
      <c r="I49" s="14" t="s">
        <v>53</v>
      </c>
      <c r="J49" s="104" t="s">
        <v>54</v>
      </c>
      <c r="K49" s="91">
        <v>66.6</v>
      </c>
      <c r="L49" s="91">
        <v>18.32</v>
      </c>
      <c r="M49" s="91">
        <v>48.28</v>
      </c>
      <c r="N49" s="91">
        <v>8</v>
      </c>
      <c r="O49" s="91">
        <v>2.2</v>
      </c>
      <c r="P49" s="91">
        <v>2.7</v>
      </c>
      <c r="Q49" s="112" t="s">
        <v>55</v>
      </c>
      <c r="R49" s="91"/>
      <c r="S49" s="91">
        <v>0.98</v>
      </c>
      <c r="T49" s="91">
        <v>47.3</v>
      </c>
      <c r="U49" s="91">
        <v>124</v>
      </c>
      <c r="V49" s="91">
        <f t="shared" si="2"/>
        <v>5865.2</v>
      </c>
      <c r="W49" s="112" t="s">
        <v>89</v>
      </c>
      <c r="X49" s="14" t="s">
        <v>79</v>
      </c>
      <c r="Y49" s="91"/>
    </row>
    <row r="50" s="77" customFormat="1" ht="18.75" customHeight="1" spans="1:25">
      <c r="A50" s="91">
        <v>46</v>
      </c>
      <c r="B50" s="92">
        <v>0.0777777777777778</v>
      </c>
      <c r="C50" s="14" t="s">
        <v>155</v>
      </c>
      <c r="D50" s="14" t="s">
        <v>154</v>
      </c>
      <c r="E50" s="14" t="s">
        <v>156</v>
      </c>
      <c r="F50" s="91">
        <v>18762222919</v>
      </c>
      <c r="G50" s="14" t="s">
        <v>51</v>
      </c>
      <c r="H50" s="91" t="s">
        <v>52</v>
      </c>
      <c r="I50" s="14" t="s">
        <v>53</v>
      </c>
      <c r="J50" s="104" t="s">
        <v>54</v>
      </c>
      <c r="K50" s="91">
        <v>68.4</v>
      </c>
      <c r="L50" s="91">
        <v>18.86</v>
      </c>
      <c r="M50" s="91">
        <v>49.54</v>
      </c>
      <c r="N50" s="91">
        <v>8</v>
      </c>
      <c r="O50" s="91">
        <v>2.2</v>
      </c>
      <c r="P50" s="91">
        <v>2.7</v>
      </c>
      <c r="Q50" s="112" t="s">
        <v>55</v>
      </c>
      <c r="R50" s="91"/>
      <c r="S50" s="91">
        <v>0.94</v>
      </c>
      <c r="T50" s="91">
        <v>48.6</v>
      </c>
      <c r="U50" s="91">
        <v>124</v>
      </c>
      <c r="V50" s="91">
        <f t="shared" si="2"/>
        <v>6026.4</v>
      </c>
      <c r="W50" s="112" t="s">
        <v>89</v>
      </c>
      <c r="X50" s="14" t="s">
        <v>79</v>
      </c>
      <c r="Y50" s="91"/>
    </row>
    <row r="51" s="77" customFormat="1" ht="18.75" customHeight="1" spans="1:25">
      <c r="A51" s="91">
        <v>47</v>
      </c>
      <c r="B51" s="92">
        <v>0.0798611111111111</v>
      </c>
      <c r="C51" s="14" t="s">
        <v>157</v>
      </c>
      <c r="D51" s="14" t="s">
        <v>158</v>
      </c>
      <c r="E51" s="14" t="s">
        <v>159</v>
      </c>
      <c r="F51" s="91">
        <v>18136361877</v>
      </c>
      <c r="G51" s="14" t="s">
        <v>51</v>
      </c>
      <c r="H51" s="91" t="s">
        <v>52</v>
      </c>
      <c r="I51" s="14" t="s">
        <v>53</v>
      </c>
      <c r="J51" s="104" t="s">
        <v>54</v>
      </c>
      <c r="K51" s="91">
        <v>65.76</v>
      </c>
      <c r="L51" s="91">
        <v>17.5</v>
      </c>
      <c r="M51" s="91">
        <v>48.26</v>
      </c>
      <c r="N51" s="91">
        <v>8</v>
      </c>
      <c r="O51" s="91">
        <v>2.2</v>
      </c>
      <c r="P51" s="91">
        <v>2.7</v>
      </c>
      <c r="Q51" s="112" t="s">
        <v>55</v>
      </c>
      <c r="R51" s="91"/>
      <c r="S51" s="91">
        <v>0.96</v>
      </c>
      <c r="T51" s="91">
        <v>47.3</v>
      </c>
      <c r="U51" s="91">
        <v>124</v>
      </c>
      <c r="V51" s="91">
        <f t="shared" si="2"/>
        <v>5865.2</v>
      </c>
      <c r="W51" s="112" t="s">
        <v>89</v>
      </c>
      <c r="X51" s="14" t="s">
        <v>79</v>
      </c>
      <c r="Y51" s="91"/>
    </row>
    <row r="52" s="77" customFormat="1" ht="18.75" customHeight="1" spans="1:25">
      <c r="A52" s="91">
        <v>48</v>
      </c>
      <c r="B52" s="92">
        <v>0.0819444444444444</v>
      </c>
      <c r="C52" s="14" t="s">
        <v>31</v>
      </c>
      <c r="D52" s="14" t="s">
        <v>32</v>
      </c>
      <c r="E52" s="14" t="s">
        <v>160</v>
      </c>
      <c r="F52" s="91">
        <v>15050087489</v>
      </c>
      <c r="G52" s="14" t="s">
        <v>34</v>
      </c>
      <c r="H52" s="91" t="s">
        <v>35</v>
      </c>
      <c r="I52" s="14" t="s">
        <v>36</v>
      </c>
      <c r="J52" s="104" t="s">
        <v>37</v>
      </c>
      <c r="K52" s="91">
        <v>86.52</v>
      </c>
      <c r="L52" s="91">
        <v>23.96</v>
      </c>
      <c r="M52" s="91">
        <v>62.56</v>
      </c>
      <c r="N52" s="91"/>
      <c r="O52" s="91"/>
      <c r="P52" s="91"/>
      <c r="Q52" s="112" t="s">
        <v>38</v>
      </c>
      <c r="R52" s="91">
        <v>7</v>
      </c>
      <c r="S52" s="91">
        <v>0.5</v>
      </c>
      <c r="T52" s="91">
        <v>62</v>
      </c>
      <c r="U52" s="91">
        <v>118</v>
      </c>
      <c r="V52" s="91">
        <f t="shared" si="2"/>
        <v>7316</v>
      </c>
      <c r="W52" s="112" t="s">
        <v>89</v>
      </c>
      <c r="X52" s="14" t="s">
        <v>79</v>
      </c>
      <c r="Y52" s="91"/>
    </row>
    <row r="53" s="77" customFormat="1" ht="18.75" customHeight="1" spans="1:25">
      <c r="A53" s="91">
        <v>49</v>
      </c>
      <c r="B53" s="92">
        <v>0.0847222222222222</v>
      </c>
      <c r="C53" s="14" t="s">
        <v>161</v>
      </c>
      <c r="D53" s="14" t="s">
        <v>32</v>
      </c>
      <c r="E53" s="14" t="s">
        <v>162</v>
      </c>
      <c r="F53" s="91">
        <v>13914867594</v>
      </c>
      <c r="G53" s="14" t="s">
        <v>34</v>
      </c>
      <c r="H53" s="91" t="s">
        <v>35</v>
      </c>
      <c r="I53" s="14" t="s">
        <v>36</v>
      </c>
      <c r="J53" s="104" t="s">
        <v>37</v>
      </c>
      <c r="K53" s="91">
        <v>93.96</v>
      </c>
      <c r="L53" s="91">
        <v>23.74</v>
      </c>
      <c r="M53" s="91">
        <v>70.22</v>
      </c>
      <c r="N53" s="91"/>
      <c r="O53" s="91"/>
      <c r="P53" s="91"/>
      <c r="Q53" s="112" t="s">
        <v>38</v>
      </c>
      <c r="R53" s="91">
        <v>7</v>
      </c>
      <c r="S53" s="91">
        <v>0.52</v>
      </c>
      <c r="T53" s="91">
        <v>69.7</v>
      </c>
      <c r="U53" s="91">
        <v>118</v>
      </c>
      <c r="V53" s="91">
        <f t="shared" si="2"/>
        <v>8224.6</v>
      </c>
      <c r="W53" s="112" t="s">
        <v>89</v>
      </c>
      <c r="X53" s="14" t="s">
        <v>79</v>
      </c>
      <c r="Y53" s="91"/>
    </row>
    <row r="54" s="77" customFormat="1" ht="18.75" customHeight="1" spans="1:25">
      <c r="A54" s="91">
        <v>50</v>
      </c>
      <c r="B54" s="92">
        <v>0.0993055555555555</v>
      </c>
      <c r="C54" s="14" t="s">
        <v>163</v>
      </c>
      <c r="D54" s="14" t="s">
        <v>164</v>
      </c>
      <c r="E54" s="14" t="s">
        <v>165</v>
      </c>
      <c r="F54" s="91">
        <v>13305222677</v>
      </c>
      <c r="G54" s="14" t="s">
        <v>34</v>
      </c>
      <c r="H54" s="91" t="s">
        <v>52</v>
      </c>
      <c r="I54" s="14" t="s">
        <v>53</v>
      </c>
      <c r="J54" s="104" t="s">
        <v>54</v>
      </c>
      <c r="K54" s="91">
        <v>65.68</v>
      </c>
      <c r="L54" s="91">
        <v>17.74</v>
      </c>
      <c r="M54" s="91">
        <v>47.94</v>
      </c>
      <c r="N54" s="91">
        <v>8</v>
      </c>
      <c r="O54" s="91">
        <v>2.4</v>
      </c>
      <c r="P54" s="91">
        <v>2.7</v>
      </c>
      <c r="Q54" s="112" t="s">
        <v>55</v>
      </c>
      <c r="R54" s="91"/>
      <c r="S54" s="91">
        <v>0.94</v>
      </c>
      <c r="T54" s="91">
        <v>47</v>
      </c>
      <c r="U54" s="91">
        <v>124</v>
      </c>
      <c r="V54" s="91">
        <f t="shared" si="2"/>
        <v>5828</v>
      </c>
      <c r="W54" s="112" t="s">
        <v>89</v>
      </c>
      <c r="X54" s="14" t="s">
        <v>79</v>
      </c>
      <c r="Y54" s="91"/>
    </row>
    <row r="55" s="77" customFormat="1" ht="18.75" customHeight="1" spans="1:25">
      <c r="A55" s="91">
        <v>51</v>
      </c>
      <c r="B55" s="92">
        <v>0.1125</v>
      </c>
      <c r="C55" s="14" t="s">
        <v>166</v>
      </c>
      <c r="D55" s="14" t="s">
        <v>167</v>
      </c>
      <c r="E55" s="14" t="s">
        <v>168</v>
      </c>
      <c r="F55" s="91">
        <v>13913488702</v>
      </c>
      <c r="G55" s="14" t="s">
        <v>34</v>
      </c>
      <c r="H55" s="91" t="s">
        <v>35</v>
      </c>
      <c r="I55" s="14" t="s">
        <v>36</v>
      </c>
      <c r="J55" s="104" t="s">
        <v>37</v>
      </c>
      <c r="K55" s="91">
        <v>80.12</v>
      </c>
      <c r="L55" s="91">
        <v>21.06</v>
      </c>
      <c r="M55" s="91">
        <v>59.06</v>
      </c>
      <c r="N55" s="91"/>
      <c r="O55" s="91"/>
      <c r="P55" s="91"/>
      <c r="Q55" s="112" t="s">
        <v>38</v>
      </c>
      <c r="R55" s="91">
        <v>7</v>
      </c>
      <c r="S55" s="91">
        <v>0.56</v>
      </c>
      <c r="T55" s="91">
        <v>58.5</v>
      </c>
      <c r="U55" s="91">
        <v>118</v>
      </c>
      <c r="V55" s="91">
        <f t="shared" si="2"/>
        <v>6903</v>
      </c>
      <c r="W55" s="112" t="s">
        <v>89</v>
      </c>
      <c r="X55" s="14" t="s">
        <v>79</v>
      </c>
      <c r="Y55" s="91"/>
    </row>
    <row r="56" s="77" customFormat="1" ht="18.75" customHeight="1" spans="1:25">
      <c r="A56" s="91">
        <v>52</v>
      </c>
      <c r="B56" s="92">
        <v>0.113888888888889</v>
      </c>
      <c r="C56" s="14" t="s">
        <v>86</v>
      </c>
      <c r="D56" s="14" t="s">
        <v>87</v>
      </c>
      <c r="E56" s="14" t="s">
        <v>88</v>
      </c>
      <c r="F56" s="91">
        <v>18762228778</v>
      </c>
      <c r="G56" s="14" t="s">
        <v>69</v>
      </c>
      <c r="H56" s="91" t="s">
        <v>70</v>
      </c>
      <c r="I56" s="14" t="s">
        <v>36</v>
      </c>
      <c r="J56" s="104" t="s">
        <v>37</v>
      </c>
      <c r="K56" s="91">
        <v>82.46</v>
      </c>
      <c r="L56" s="91">
        <v>21.02</v>
      </c>
      <c r="M56" s="91">
        <v>61.44</v>
      </c>
      <c r="N56" s="91"/>
      <c r="O56" s="91"/>
      <c r="P56" s="91"/>
      <c r="Q56" s="112" t="s">
        <v>38</v>
      </c>
      <c r="R56" s="91">
        <v>7</v>
      </c>
      <c r="S56" s="91">
        <v>0.54</v>
      </c>
      <c r="T56" s="91">
        <v>60.9</v>
      </c>
      <c r="U56" s="91">
        <v>118</v>
      </c>
      <c r="V56" s="91">
        <f t="shared" si="2"/>
        <v>7186.2</v>
      </c>
      <c r="W56" s="112" t="s">
        <v>89</v>
      </c>
      <c r="X56" s="14" t="s">
        <v>79</v>
      </c>
      <c r="Y56" s="91"/>
    </row>
    <row r="57" s="77" customFormat="1" ht="18.75" customHeight="1" spans="1:25">
      <c r="A57" s="91">
        <v>53</v>
      </c>
      <c r="B57" s="92">
        <v>0.115972222222222</v>
      </c>
      <c r="C57" s="14" t="s">
        <v>90</v>
      </c>
      <c r="D57" s="14" t="s">
        <v>87</v>
      </c>
      <c r="E57" s="14" t="s">
        <v>91</v>
      </c>
      <c r="F57" s="91">
        <v>13952276886</v>
      </c>
      <c r="G57" s="14" t="s">
        <v>69</v>
      </c>
      <c r="H57" s="91" t="s">
        <v>70</v>
      </c>
      <c r="I57" s="14" t="s">
        <v>36</v>
      </c>
      <c r="J57" s="104" t="s">
        <v>37</v>
      </c>
      <c r="K57" s="91">
        <v>81.2</v>
      </c>
      <c r="L57" s="91">
        <v>19.22</v>
      </c>
      <c r="M57" s="91">
        <v>61.98</v>
      </c>
      <c r="N57" s="91"/>
      <c r="O57" s="91"/>
      <c r="P57" s="91"/>
      <c r="Q57" s="112" t="s">
        <v>38</v>
      </c>
      <c r="R57" s="91">
        <v>7</v>
      </c>
      <c r="S57" s="91">
        <v>0.58</v>
      </c>
      <c r="T57" s="91">
        <v>61.4</v>
      </c>
      <c r="U57" s="91">
        <v>118</v>
      </c>
      <c r="V57" s="91">
        <f t="shared" si="2"/>
        <v>7245.2</v>
      </c>
      <c r="W57" s="112" t="s">
        <v>89</v>
      </c>
      <c r="X57" s="14" t="s">
        <v>79</v>
      </c>
      <c r="Y57" s="91"/>
    </row>
    <row r="58" s="77" customFormat="1" ht="18.75" customHeight="1" spans="1:25">
      <c r="A58" s="91">
        <v>54</v>
      </c>
      <c r="B58" s="92">
        <v>0.11875</v>
      </c>
      <c r="C58" s="14" t="s">
        <v>56</v>
      </c>
      <c r="D58" s="14" t="s">
        <v>169</v>
      </c>
      <c r="E58" s="14" t="s">
        <v>170</v>
      </c>
      <c r="F58" s="91">
        <v>13625125377</v>
      </c>
      <c r="G58" s="14" t="s">
        <v>34</v>
      </c>
      <c r="H58" s="91" t="s">
        <v>35</v>
      </c>
      <c r="I58" s="14" t="s">
        <v>36</v>
      </c>
      <c r="J58" s="104" t="s">
        <v>37</v>
      </c>
      <c r="K58" s="91">
        <v>78.34</v>
      </c>
      <c r="L58" s="91">
        <v>21.46</v>
      </c>
      <c r="M58" s="91">
        <v>56.88</v>
      </c>
      <c r="N58" s="91"/>
      <c r="O58" s="91"/>
      <c r="P58" s="91"/>
      <c r="Q58" s="112" t="s">
        <v>38</v>
      </c>
      <c r="R58" s="91">
        <v>7</v>
      </c>
      <c r="S58" s="91">
        <v>0.58</v>
      </c>
      <c r="T58" s="91">
        <v>56.3</v>
      </c>
      <c r="U58" s="91">
        <v>118</v>
      </c>
      <c r="V58" s="91">
        <f t="shared" si="2"/>
        <v>6643.4</v>
      </c>
      <c r="W58" s="112" t="s">
        <v>89</v>
      </c>
      <c r="X58" s="14" t="s">
        <v>79</v>
      </c>
      <c r="Y58" s="91"/>
    </row>
    <row r="59" s="77" customFormat="1" ht="18.75" customHeight="1" spans="1:25">
      <c r="A59" s="91">
        <v>55</v>
      </c>
      <c r="B59" s="92">
        <v>0.120138888888889</v>
      </c>
      <c r="C59" s="14" t="s">
        <v>66</v>
      </c>
      <c r="D59" s="14" t="s">
        <v>67</v>
      </c>
      <c r="E59" s="14" t="s">
        <v>68</v>
      </c>
      <c r="F59" s="91">
        <v>13347936982</v>
      </c>
      <c r="G59" s="14" t="s">
        <v>69</v>
      </c>
      <c r="H59" s="91" t="s">
        <v>70</v>
      </c>
      <c r="I59" s="14" t="s">
        <v>36</v>
      </c>
      <c r="J59" s="104" t="s">
        <v>37</v>
      </c>
      <c r="K59" s="91">
        <v>83.1</v>
      </c>
      <c r="L59" s="91">
        <v>20.9</v>
      </c>
      <c r="M59" s="91">
        <v>62.2</v>
      </c>
      <c r="N59" s="91"/>
      <c r="O59" s="91"/>
      <c r="P59" s="91"/>
      <c r="Q59" s="112" t="s">
        <v>38</v>
      </c>
      <c r="R59" s="91">
        <v>7</v>
      </c>
      <c r="S59" s="91">
        <v>0.5</v>
      </c>
      <c r="T59" s="91">
        <v>61.7</v>
      </c>
      <c r="U59" s="91">
        <v>118</v>
      </c>
      <c r="V59" s="91">
        <f t="shared" si="2"/>
        <v>7280.6</v>
      </c>
      <c r="W59" s="112" t="s">
        <v>89</v>
      </c>
      <c r="X59" s="14" t="s">
        <v>79</v>
      </c>
      <c r="Y59" s="91"/>
    </row>
    <row r="60" s="77" customFormat="1" ht="18.75" customHeight="1" spans="1:25">
      <c r="A60" s="91">
        <v>56</v>
      </c>
      <c r="B60" s="92">
        <v>0.122222222222222</v>
      </c>
      <c r="C60" s="14" t="s">
        <v>171</v>
      </c>
      <c r="D60" s="14" t="s">
        <v>172</v>
      </c>
      <c r="E60" s="14" t="s">
        <v>172</v>
      </c>
      <c r="F60" s="14">
        <v>13905224434</v>
      </c>
      <c r="G60" s="14" t="s">
        <v>34</v>
      </c>
      <c r="H60" s="91" t="s">
        <v>35</v>
      </c>
      <c r="I60" s="14" t="s">
        <v>36</v>
      </c>
      <c r="J60" s="104" t="s">
        <v>37</v>
      </c>
      <c r="K60" s="91">
        <v>97.5</v>
      </c>
      <c r="L60" s="91">
        <v>22.28</v>
      </c>
      <c r="M60" s="91">
        <v>75.22</v>
      </c>
      <c r="N60" s="91"/>
      <c r="O60" s="91"/>
      <c r="P60" s="91"/>
      <c r="Q60" s="112" t="s">
        <v>38</v>
      </c>
      <c r="R60" s="91">
        <v>7</v>
      </c>
      <c r="S60" s="91">
        <v>0.52</v>
      </c>
      <c r="T60" s="91">
        <v>74.7</v>
      </c>
      <c r="U60" s="91">
        <v>118</v>
      </c>
      <c r="V60" s="91">
        <f t="shared" si="2"/>
        <v>8814.6</v>
      </c>
      <c r="W60" s="112" t="s">
        <v>89</v>
      </c>
      <c r="X60" s="14" t="s">
        <v>79</v>
      </c>
      <c r="Y60" s="91"/>
    </row>
    <row r="61" s="77" customFormat="1" ht="18.75" customHeight="1" spans="1:25">
      <c r="A61" s="91">
        <v>57</v>
      </c>
      <c r="B61" s="92">
        <v>0.124305555555556</v>
      </c>
      <c r="C61" s="14" t="s">
        <v>109</v>
      </c>
      <c r="D61" s="14" t="s">
        <v>110</v>
      </c>
      <c r="E61" s="14" t="s">
        <v>111</v>
      </c>
      <c r="F61" s="91">
        <v>18952218952</v>
      </c>
      <c r="G61" s="14" t="s">
        <v>34</v>
      </c>
      <c r="H61" s="91" t="s">
        <v>35</v>
      </c>
      <c r="I61" s="14" t="s">
        <v>36</v>
      </c>
      <c r="J61" s="104" t="s">
        <v>37</v>
      </c>
      <c r="K61" s="91">
        <v>103.14</v>
      </c>
      <c r="L61" s="91">
        <v>22.88</v>
      </c>
      <c r="M61" s="91">
        <v>80.26</v>
      </c>
      <c r="N61" s="91"/>
      <c r="O61" s="91"/>
      <c r="P61" s="91"/>
      <c r="Q61" s="112" t="s">
        <v>38</v>
      </c>
      <c r="R61" s="91">
        <v>7</v>
      </c>
      <c r="S61" s="91">
        <v>0.56</v>
      </c>
      <c r="T61" s="91">
        <v>79.7</v>
      </c>
      <c r="U61" s="91">
        <v>118</v>
      </c>
      <c r="V61" s="91">
        <f t="shared" si="2"/>
        <v>9404.6</v>
      </c>
      <c r="W61" s="112" t="s">
        <v>89</v>
      </c>
      <c r="X61" s="14" t="s">
        <v>79</v>
      </c>
      <c r="Y61" s="91"/>
    </row>
    <row r="62" s="77" customFormat="1" ht="18" customHeight="1" spans="1:25">
      <c r="A62" s="91">
        <v>58</v>
      </c>
      <c r="B62" s="92">
        <v>0.126388888888889</v>
      </c>
      <c r="C62" s="14" t="s">
        <v>173</v>
      </c>
      <c r="D62" s="14" t="s">
        <v>174</v>
      </c>
      <c r="E62" s="14" t="s">
        <v>174</v>
      </c>
      <c r="F62" s="91">
        <v>15852067432</v>
      </c>
      <c r="G62" s="14" t="s">
        <v>34</v>
      </c>
      <c r="H62" s="91" t="s">
        <v>35</v>
      </c>
      <c r="I62" s="14" t="s">
        <v>36</v>
      </c>
      <c r="J62" s="104" t="s">
        <v>37</v>
      </c>
      <c r="K62" s="91">
        <v>101.2</v>
      </c>
      <c r="L62" s="91">
        <v>23</v>
      </c>
      <c r="M62" s="91">
        <v>78.2</v>
      </c>
      <c r="N62" s="91"/>
      <c r="O62" s="91"/>
      <c r="P62" s="91"/>
      <c r="Q62" s="112" t="s">
        <v>38</v>
      </c>
      <c r="R62" s="91">
        <v>7</v>
      </c>
      <c r="S62" s="91">
        <v>0.5</v>
      </c>
      <c r="T62" s="91">
        <v>77.7</v>
      </c>
      <c r="U62" s="91">
        <v>118</v>
      </c>
      <c r="V62" s="91">
        <f t="shared" si="2"/>
        <v>9168.6</v>
      </c>
      <c r="W62" s="112" t="s">
        <v>89</v>
      </c>
      <c r="X62" s="14" t="s">
        <v>79</v>
      </c>
      <c r="Y62" s="91"/>
    </row>
    <row r="63" s="77" customFormat="1" ht="18.75" customHeight="1" spans="1:25">
      <c r="A63" s="91">
        <v>59</v>
      </c>
      <c r="B63" s="92">
        <v>0.196527777777778</v>
      </c>
      <c r="C63" s="14" t="s">
        <v>175</v>
      </c>
      <c r="D63" s="14" t="s">
        <v>176</v>
      </c>
      <c r="E63" s="14" t="s">
        <v>177</v>
      </c>
      <c r="F63" s="91">
        <v>13775868277</v>
      </c>
      <c r="G63" s="14" t="s">
        <v>34</v>
      </c>
      <c r="H63" s="91" t="s">
        <v>35</v>
      </c>
      <c r="I63" s="14" t="s">
        <v>36</v>
      </c>
      <c r="J63" s="104" t="s">
        <v>37</v>
      </c>
      <c r="K63" s="91">
        <v>99.92</v>
      </c>
      <c r="L63" s="91">
        <v>23.04</v>
      </c>
      <c r="M63" s="91">
        <v>76.88</v>
      </c>
      <c r="N63" s="91"/>
      <c r="O63" s="91"/>
      <c r="P63" s="91"/>
      <c r="Q63" s="112" t="s">
        <v>38</v>
      </c>
      <c r="R63" s="91">
        <v>7</v>
      </c>
      <c r="S63" s="91">
        <v>0.58</v>
      </c>
      <c r="T63" s="91">
        <v>76.3</v>
      </c>
      <c r="U63" s="91">
        <v>118</v>
      </c>
      <c r="V63" s="91">
        <f t="shared" si="2"/>
        <v>9003.4</v>
      </c>
      <c r="W63" s="112" t="s">
        <v>89</v>
      </c>
      <c r="X63" s="14" t="s">
        <v>79</v>
      </c>
      <c r="Y63" s="91"/>
    </row>
    <row r="64" s="78" customFormat="1" ht="18.75" customHeight="1" spans="1:25">
      <c r="A64" s="94"/>
      <c r="B64" s="95"/>
      <c r="C64" s="14"/>
      <c r="D64" s="14"/>
      <c r="E64" s="14"/>
      <c r="F64" s="94"/>
      <c r="G64" s="14"/>
      <c r="H64" s="14"/>
      <c r="I64" s="14"/>
      <c r="J64" s="104"/>
      <c r="K64" s="94"/>
      <c r="L64" s="94"/>
      <c r="M64" s="94"/>
      <c r="N64" s="94"/>
      <c r="O64" s="94"/>
      <c r="P64" s="94"/>
      <c r="Q64" s="114"/>
      <c r="R64" s="94"/>
      <c r="S64" s="94"/>
      <c r="T64" s="94"/>
      <c r="U64" s="94"/>
      <c r="V64" s="94"/>
      <c r="W64" s="114"/>
      <c r="X64" s="14"/>
      <c r="Y64" s="94"/>
    </row>
    <row r="65" s="78" customFormat="1" ht="18.75" customHeight="1" spans="1:25">
      <c r="A65" s="94"/>
      <c r="B65" s="95"/>
      <c r="C65" s="14"/>
      <c r="D65" s="14"/>
      <c r="E65" s="14"/>
      <c r="F65" s="94"/>
      <c r="G65" s="14"/>
      <c r="H65" s="14"/>
      <c r="I65" s="14"/>
      <c r="J65" s="104"/>
      <c r="K65" s="94"/>
      <c r="L65" s="94"/>
      <c r="M65" s="94"/>
      <c r="N65" s="94"/>
      <c r="O65" s="94"/>
      <c r="P65" s="94"/>
      <c r="Q65" s="114"/>
      <c r="R65" s="94"/>
      <c r="S65" s="94"/>
      <c r="T65" s="94"/>
      <c r="U65" s="94"/>
      <c r="V65" s="94"/>
      <c r="W65" s="114"/>
      <c r="X65" s="14"/>
      <c r="Y65" s="94"/>
    </row>
    <row r="66" s="78" customFormat="1" ht="18.75" customHeight="1" spans="1:25">
      <c r="A66" s="94"/>
      <c r="B66" s="95"/>
      <c r="C66" s="14"/>
      <c r="D66" s="14"/>
      <c r="E66" s="14"/>
      <c r="F66" s="94"/>
      <c r="G66" s="14"/>
      <c r="H66" s="14"/>
      <c r="I66" s="14"/>
      <c r="J66" s="104"/>
      <c r="K66" s="94"/>
      <c r="L66" s="94"/>
      <c r="M66" s="94"/>
      <c r="N66" s="94"/>
      <c r="O66" s="94"/>
      <c r="P66" s="94"/>
      <c r="Q66" s="114"/>
      <c r="R66" s="94"/>
      <c r="S66" s="94"/>
      <c r="T66" s="94"/>
      <c r="U66" s="94"/>
      <c r="V66" s="94"/>
      <c r="W66" s="114"/>
      <c r="X66" s="14"/>
      <c r="Y66" s="94"/>
    </row>
    <row r="67" s="78" customFormat="1" ht="18.75" customHeight="1" spans="1:25">
      <c r="A67" s="94"/>
      <c r="B67" s="95"/>
      <c r="C67" s="14"/>
      <c r="D67" s="14"/>
      <c r="E67" s="14"/>
      <c r="F67" s="94"/>
      <c r="G67" s="14"/>
      <c r="H67" s="14"/>
      <c r="I67" s="14"/>
      <c r="J67" s="104"/>
      <c r="K67" s="94"/>
      <c r="L67" s="94"/>
      <c r="M67" s="94"/>
      <c r="N67" s="94"/>
      <c r="O67" s="94"/>
      <c r="P67" s="94"/>
      <c r="Q67" s="114"/>
      <c r="R67" s="94"/>
      <c r="S67" s="94"/>
      <c r="T67" s="94"/>
      <c r="U67" s="94"/>
      <c r="V67" s="94"/>
      <c r="W67" s="114"/>
      <c r="X67" s="14"/>
      <c r="Y67" s="94"/>
    </row>
    <row r="68" s="78" customFormat="1" ht="18.75" customHeight="1" spans="1:25">
      <c r="A68" s="94"/>
      <c r="B68" s="95"/>
      <c r="C68" s="14"/>
      <c r="D68" s="14"/>
      <c r="E68" s="14"/>
      <c r="F68" s="94"/>
      <c r="G68" s="14"/>
      <c r="H68" s="14"/>
      <c r="I68" s="14"/>
      <c r="J68" s="104"/>
      <c r="K68" s="94"/>
      <c r="L68" s="94"/>
      <c r="M68" s="94"/>
      <c r="N68" s="94"/>
      <c r="O68" s="94"/>
      <c r="P68" s="94"/>
      <c r="Q68" s="114"/>
      <c r="R68" s="94"/>
      <c r="S68" s="94"/>
      <c r="T68" s="94"/>
      <c r="U68" s="94"/>
      <c r="V68" s="94"/>
      <c r="W68" s="114"/>
      <c r="X68" s="14"/>
      <c r="Y68" s="94"/>
    </row>
    <row r="69" s="78" customFormat="1" ht="18.75" customHeight="1" spans="1:25">
      <c r="A69" s="94"/>
      <c r="B69" s="95"/>
      <c r="C69" s="14"/>
      <c r="D69" s="14"/>
      <c r="E69" s="14"/>
      <c r="F69" s="94"/>
      <c r="G69" s="14"/>
      <c r="H69" s="117"/>
      <c r="I69" s="14"/>
      <c r="J69" s="104"/>
      <c r="K69" s="118"/>
      <c r="L69" s="94"/>
      <c r="M69" s="94"/>
      <c r="N69" s="94"/>
      <c r="O69" s="94"/>
      <c r="P69" s="94"/>
      <c r="Q69" s="114"/>
      <c r="R69" s="94"/>
      <c r="S69" s="94"/>
      <c r="T69" s="94"/>
      <c r="U69" s="94"/>
      <c r="V69" s="94"/>
      <c r="W69" s="14"/>
      <c r="X69" s="14"/>
      <c r="Y69" s="14"/>
    </row>
    <row r="70" s="79" customFormat="1" ht="18.75" customHeight="1" spans="1:25">
      <c r="A70" s="94"/>
      <c r="B70" s="95"/>
      <c r="C70" s="14"/>
      <c r="D70" s="14"/>
      <c r="E70" s="14"/>
      <c r="F70" s="94"/>
      <c r="G70" s="14"/>
      <c r="H70" s="117"/>
      <c r="I70" s="14"/>
      <c r="J70" s="104"/>
      <c r="K70" s="118"/>
      <c r="L70" s="94"/>
      <c r="M70" s="94"/>
      <c r="N70" s="94"/>
      <c r="O70" s="94"/>
      <c r="P70" s="94"/>
      <c r="Q70" s="94"/>
      <c r="R70" s="94"/>
      <c r="S70" s="94"/>
      <c r="T70" s="94"/>
      <c r="U70" s="94"/>
      <c r="V70" s="94"/>
      <c r="W70" s="14"/>
      <c r="X70" s="14"/>
      <c r="Y70" s="14"/>
    </row>
    <row r="71" s="79" customFormat="1" ht="18.75" customHeight="1" spans="1:25">
      <c r="A71" s="114" t="s">
        <v>178</v>
      </c>
      <c r="B71" s="95"/>
      <c r="C71" s="14"/>
      <c r="D71" s="14"/>
      <c r="E71" s="14"/>
      <c r="F71" s="94"/>
      <c r="G71" s="14"/>
      <c r="H71" s="117"/>
      <c r="I71" s="14"/>
      <c r="J71" s="104"/>
      <c r="K71" s="118"/>
      <c r="L71" s="94"/>
      <c r="M71" s="94">
        <f>SUM(M5:M70)</f>
        <v>3276.62</v>
      </c>
      <c r="N71" s="94"/>
      <c r="O71" s="94"/>
      <c r="P71" s="94"/>
      <c r="Q71" s="94"/>
      <c r="R71" s="94"/>
      <c r="S71" s="94">
        <f>SUM(S5:S70)</f>
        <v>44.29</v>
      </c>
      <c r="T71" s="94">
        <f>SUM(T5:T70)</f>
        <v>3235.1</v>
      </c>
      <c r="U71" s="94"/>
      <c r="V71" s="94">
        <f>SUM(V5:V70)</f>
        <v>383999.5999848</v>
      </c>
      <c r="W71" s="14"/>
      <c r="X71" s="14"/>
      <c r="Y71" s="14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pageSetup paperSize="9" scale="56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73"/>
  <sheetViews>
    <sheetView workbookViewId="0">
      <selection activeCell="C19" sqref="C19"/>
    </sheetView>
  </sheetViews>
  <sheetFormatPr defaultColWidth="9" defaultRowHeight="13.5"/>
  <cols>
    <col min="6" max="6" width="13.875" customWidth="1"/>
    <col min="7" max="7" width="11.5" customWidth="1"/>
  </cols>
  <sheetData>
    <row r="1" ht="44" customHeight="1" spans="1:25">
      <c r="A1" s="46" t="s">
        <v>179</v>
      </c>
      <c r="B1" s="46"/>
      <c r="C1" s="46"/>
      <c r="D1" s="46"/>
      <c r="E1" s="46"/>
      <c r="F1" s="46"/>
      <c r="G1" s="46"/>
      <c r="H1" s="46"/>
      <c r="I1" s="46"/>
      <c r="J1" s="46"/>
      <c r="K1" s="46"/>
      <c r="L1" s="46"/>
      <c r="M1" s="46"/>
      <c r="N1" s="46"/>
      <c r="O1" s="46"/>
      <c r="P1" s="46"/>
      <c r="Q1" s="46"/>
      <c r="R1" s="46"/>
      <c r="S1" s="46"/>
      <c r="T1" s="46"/>
      <c r="U1" s="46"/>
      <c r="V1" s="46"/>
      <c r="W1" s="68"/>
      <c r="X1" s="68"/>
      <c r="Y1" s="68"/>
    </row>
    <row r="2" ht="20.25" spans="1:25">
      <c r="A2" s="47"/>
      <c r="B2" s="48" t="s">
        <v>180</v>
      </c>
      <c r="C2" s="49"/>
      <c r="D2" s="49"/>
      <c r="E2" s="49"/>
      <c r="F2" s="49"/>
      <c r="G2" s="49"/>
      <c r="H2" s="49"/>
      <c r="I2" s="49"/>
      <c r="J2" s="49"/>
      <c r="K2" s="49"/>
      <c r="L2" s="60"/>
      <c r="M2" s="49"/>
      <c r="N2" s="49"/>
      <c r="O2" s="49"/>
      <c r="P2" s="49"/>
      <c r="Q2" s="49"/>
      <c r="R2" s="49"/>
      <c r="S2" s="49"/>
      <c r="T2" s="49"/>
      <c r="U2" s="49"/>
      <c r="V2" s="69"/>
      <c r="W2" s="68"/>
      <c r="X2" s="68"/>
      <c r="Y2" s="68"/>
    </row>
    <row r="3" ht="18.75" spans="1:25">
      <c r="A3" s="50" t="s">
        <v>2</v>
      </c>
      <c r="B3" s="51" t="s">
        <v>3</v>
      </c>
      <c r="C3" s="51" t="s">
        <v>4</v>
      </c>
      <c r="D3" s="51"/>
      <c r="E3" s="51"/>
      <c r="F3" s="51"/>
      <c r="G3" s="51"/>
      <c r="H3" s="51" t="s">
        <v>5</v>
      </c>
      <c r="I3" s="51"/>
      <c r="J3" s="51"/>
      <c r="K3" s="51"/>
      <c r="L3" s="51"/>
      <c r="M3" s="51"/>
      <c r="N3" s="51"/>
      <c r="O3" s="51"/>
      <c r="P3" s="51"/>
      <c r="Q3" s="51"/>
      <c r="R3" s="51"/>
      <c r="S3" s="51"/>
      <c r="T3" s="30" t="s">
        <v>6</v>
      </c>
      <c r="U3" s="30"/>
      <c r="V3" s="30"/>
      <c r="W3" s="30" t="s">
        <v>7</v>
      </c>
      <c r="X3" s="30" t="s">
        <v>8</v>
      </c>
      <c r="Y3" s="30" t="s">
        <v>9</v>
      </c>
    </row>
    <row r="4" ht="18.75" spans="1:25">
      <c r="A4" s="52"/>
      <c r="B4" s="51" t="s">
        <v>181</v>
      </c>
      <c r="C4" s="51" t="s">
        <v>11</v>
      </c>
      <c r="D4" s="51" t="s">
        <v>182</v>
      </c>
      <c r="E4" s="51" t="s">
        <v>13</v>
      </c>
      <c r="F4" s="51" t="s">
        <v>14</v>
      </c>
      <c r="G4" s="51" t="s">
        <v>15</v>
      </c>
      <c r="H4" s="51" t="s">
        <v>16</v>
      </c>
      <c r="I4" s="51" t="s">
        <v>17</v>
      </c>
      <c r="J4" s="51" t="s">
        <v>18</v>
      </c>
      <c r="K4" s="51" t="s">
        <v>183</v>
      </c>
      <c r="L4" s="51" t="s">
        <v>184</v>
      </c>
      <c r="M4" s="51" t="s">
        <v>185</v>
      </c>
      <c r="N4" s="61" t="s">
        <v>22</v>
      </c>
      <c r="O4" s="61" t="s">
        <v>23</v>
      </c>
      <c r="P4" s="61" t="s">
        <v>24</v>
      </c>
      <c r="Q4" s="61" t="s">
        <v>186</v>
      </c>
      <c r="R4" s="61" t="s">
        <v>187</v>
      </c>
      <c r="S4" s="61" t="s">
        <v>27</v>
      </c>
      <c r="T4" s="61" t="s">
        <v>28</v>
      </c>
      <c r="U4" s="61" t="s">
        <v>188</v>
      </c>
      <c r="V4" s="61" t="s">
        <v>189</v>
      </c>
      <c r="W4" s="61"/>
      <c r="X4" s="61"/>
      <c r="Y4" s="61"/>
    </row>
    <row r="5" ht="14.25" spans="1:25">
      <c r="A5" s="53">
        <v>1</v>
      </c>
      <c r="B5" s="54">
        <v>0.344444444444444</v>
      </c>
      <c r="C5" s="55" t="s">
        <v>190</v>
      </c>
      <c r="D5" s="55" t="s">
        <v>191</v>
      </c>
      <c r="E5" s="55" t="s">
        <v>192</v>
      </c>
      <c r="F5" s="55">
        <v>13395486029</v>
      </c>
      <c r="G5" s="55" t="s">
        <v>191</v>
      </c>
      <c r="H5" s="119" t="s">
        <v>193</v>
      </c>
      <c r="I5" s="55" t="s">
        <v>194</v>
      </c>
      <c r="J5" s="62" t="s">
        <v>195</v>
      </c>
      <c r="K5" s="55">
        <v>47.05</v>
      </c>
      <c r="L5" s="55">
        <v>30.95</v>
      </c>
      <c r="M5" s="55">
        <f t="shared" ref="M5:M68" si="0">K5-L5</f>
        <v>16.1</v>
      </c>
      <c r="N5" s="63"/>
      <c r="O5" s="63"/>
      <c r="P5" s="63"/>
      <c r="Q5" s="63"/>
      <c r="R5" s="63"/>
      <c r="S5" s="70"/>
      <c r="T5" s="55">
        <v>16.1</v>
      </c>
      <c r="U5" s="55"/>
      <c r="V5" s="55">
        <f t="shared" ref="V5:V68" si="1">T5*U5</f>
        <v>0</v>
      </c>
      <c r="W5" s="55" t="s">
        <v>196</v>
      </c>
      <c r="X5" s="55" t="s">
        <v>197</v>
      </c>
      <c r="Y5" s="63"/>
    </row>
    <row r="6" ht="14.25" spans="1:25">
      <c r="A6" s="52">
        <v>2</v>
      </c>
      <c r="B6" s="54">
        <v>0.347222222222222</v>
      </c>
      <c r="C6" s="55" t="s">
        <v>198</v>
      </c>
      <c r="D6" s="55" t="s">
        <v>199</v>
      </c>
      <c r="E6" s="55" t="s">
        <v>199</v>
      </c>
      <c r="F6" s="55">
        <v>13287277860</v>
      </c>
      <c r="G6" s="55" t="s">
        <v>200</v>
      </c>
      <c r="H6" s="119" t="s">
        <v>201</v>
      </c>
      <c r="I6" s="55" t="s">
        <v>36</v>
      </c>
      <c r="J6" s="64" t="s">
        <v>202</v>
      </c>
      <c r="K6" s="55">
        <v>49.53</v>
      </c>
      <c r="L6" s="55">
        <v>16.39</v>
      </c>
      <c r="M6" s="55">
        <f t="shared" si="0"/>
        <v>33.14</v>
      </c>
      <c r="N6" s="63"/>
      <c r="O6" s="63"/>
      <c r="P6" s="63"/>
      <c r="Q6" s="63"/>
      <c r="R6" s="63"/>
      <c r="S6" s="71" t="s">
        <v>203</v>
      </c>
      <c r="T6" s="55">
        <v>33</v>
      </c>
      <c r="U6" s="55">
        <v>112</v>
      </c>
      <c r="V6" s="55">
        <f t="shared" si="1"/>
        <v>3696</v>
      </c>
      <c r="W6" s="55" t="s">
        <v>196</v>
      </c>
      <c r="X6" s="55" t="s">
        <v>197</v>
      </c>
      <c r="Y6" s="63"/>
    </row>
    <row r="7" ht="14.25" spans="1:25">
      <c r="A7" s="52">
        <v>3</v>
      </c>
      <c r="B7" s="56">
        <v>0.348611111111111</v>
      </c>
      <c r="C7" s="55" t="s">
        <v>204</v>
      </c>
      <c r="D7" s="55" t="s">
        <v>205</v>
      </c>
      <c r="E7" s="55" t="s">
        <v>205</v>
      </c>
      <c r="F7" s="55">
        <v>17562532680</v>
      </c>
      <c r="G7" s="55" t="s">
        <v>200</v>
      </c>
      <c r="H7" s="119" t="s">
        <v>206</v>
      </c>
      <c r="I7" s="55" t="s">
        <v>36</v>
      </c>
      <c r="J7" s="64" t="s">
        <v>202</v>
      </c>
      <c r="K7" s="55">
        <v>48.56</v>
      </c>
      <c r="L7" s="36">
        <v>16.57</v>
      </c>
      <c r="M7" s="55">
        <f t="shared" si="0"/>
        <v>31.99</v>
      </c>
      <c r="N7" s="63"/>
      <c r="O7" s="63"/>
      <c r="P7" s="63"/>
      <c r="Q7" s="63"/>
      <c r="R7" s="63"/>
      <c r="S7" s="71" t="s">
        <v>203</v>
      </c>
      <c r="T7" s="55">
        <v>31.8</v>
      </c>
      <c r="U7" s="55">
        <v>112</v>
      </c>
      <c r="V7" s="55">
        <f t="shared" si="1"/>
        <v>3561.6</v>
      </c>
      <c r="W7" s="55" t="s">
        <v>196</v>
      </c>
      <c r="X7" s="55" t="s">
        <v>197</v>
      </c>
      <c r="Y7" s="63"/>
    </row>
    <row r="8" ht="14.25" spans="1:25">
      <c r="A8" s="53">
        <v>4</v>
      </c>
      <c r="B8" s="56">
        <v>0.44375</v>
      </c>
      <c r="C8" s="55" t="s">
        <v>207</v>
      </c>
      <c r="D8" s="55" t="s">
        <v>208</v>
      </c>
      <c r="E8" s="55" t="s">
        <v>209</v>
      </c>
      <c r="F8" s="55">
        <v>15053798399</v>
      </c>
      <c r="G8" s="55" t="s">
        <v>210</v>
      </c>
      <c r="H8" s="119" t="s">
        <v>211</v>
      </c>
      <c r="I8" s="55" t="s">
        <v>212</v>
      </c>
      <c r="J8" s="64"/>
      <c r="K8" s="55">
        <v>72.58</v>
      </c>
      <c r="L8" s="33">
        <v>17.47</v>
      </c>
      <c r="M8" s="55">
        <f t="shared" si="0"/>
        <v>55.11</v>
      </c>
      <c r="N8" s="63"/>
      <c r="O8" s="63"/>
      <c r="P8" s="63"/>
      <c r="Q8" s="63"/>
      <c r="R8" s="63"/>
      <c r="S8" s="70">
        <v>0.003</v>
      </c>
      <c r="T8" s="55">
        <v>54.94</v>
      </c>
      <c r="U8" s="55">
        <v>400</v>
      </c>
      <c r="V8" s="55">
        <f t="shared" si="1"/>
        <v>21976</v>
      </c>
      <c r="W8" s="55" t="s">
        <v>196</v>
      </c>
      <c r="X8" s="55" t="s">
        <v>197</v>
      </c>
      <c r="Y8" s="63"/>
    </row>
    <row r="9" ht="14.25" spans="1:25">
      <c r="A9" s="53">
        <v>5</v>
      </c>
      <c r="B9" s="56">
        <v>0.455555555555556</v>
      </c>
      <c r="C9" s="55" t="s">
        <v>190</v>
      </c>
      <c r="D9" s="55" t="s">
        <v>191</v>
      </c>
      <c r="E9" s="55" t="s">
        <v>192</v>
      </c>
      <c r="F9" s="55">
        <v>13395486029</v>
      </c>
      <c r="G9" s="55" t="s">
        <v>191</v>
      </c>
      <c r="H9" s="119" t="s">
        <v>213</v>
      </c>
      <c r="I9" s="55" t="s">
        <v>214</v>
      </c>
      <c r="J9" s="64" t="s">
        <v>215</v>
      </c>
      <c r="K9" s="55">
        <v>30.95</v>
      </c>
      <c r="L9" s="33">
        <v>14.3</v>
      </c>
      <c r="M9" s="55">
        <f t="shared" si="0"/>
        <v>16.65</v>
      </c>
      <c r="N9" s="63"/>
      <c r="O9" s="63"/>
      <c r="P9" s="63"/>
      <c r="Q9" s="63"/>
      <c r="R9" s="63"/>
      <c r="S9" s="71"/>
      <c r="T9" s="55">
        <v>16.65</v>
      </c>
      <c r="U9" s="55"/>
      <c r="V9" s="55">
        <f t="shared" si="1"/>
        <v>0</v>
      </c>
      <c r="W9" s="55" t="s">
        <v>196</v>
      </c>
      <c r="X9" s="55" t="s">
        <v>197</v>
      </c>
      <c r="Y9" s="63"/>
    </row>
    <row r="10" ht="14.25" spans="1:25">
      <c r="A10" s="53">
        <v>6</v>
      </c>
      <c r="B10" s="56">
        <v>0.459722222222222</v>
      </c>
      <c r="C10" s="55" t="s">
        <v>216</v>
      </c>
      <c r="D10" s="55" t="s">
        <v>217</v>
      </c>
      <c r="E10" s="55" t="s">
        <v>217</v>
      </c>
      <c r="F10" s="55">
        <v>13563762178</v>
      </c>
      <c r="G10" s="55" t="s">
        <v>218</v>
      </c>
      <c r="H10" s="119" t="s">
        <v>219</v>
      </c>
      <c r="I10" s="55" t="s">
        <v>36</v>
      </c>
      <c r="J10" s="64" t="s">
        <v>202</v>
      </c>
      <c r="K10" s="55">
        <v>48.91</v>
      </c>
      <c r="L10" s="33">
        <v>14.7</v>
      </c>
      <c r="M10" s="55">
        <f t="shared" si="0"/>
        <v>34.21</v>
      </c>
      <c r="N10" s="63"/>
      <c r="O10" s="63"/>
      <c r="P10" s="63"/>
      <c r="Q10" s="63"/>
      <c r="R10" s="63"/>
      <c r="S10" s="71" t="s">
        <v>203</v>
      </c>
      <c r="T10" s="55">
        <v>34.1</v>
      </c>
      <c r="U10" s="55">
        <v>112</v>
      </c>
      <c r="V10" s="55">
        <f t="shared" si="1"/>
        <v>3819.2</v>
      </c>
      <c r="W10" s="55" t="s">
        <v>196</v>
      </c>
      <c r="X10" s="55" t="s">
        <v>197</v>
      </c>
      <c r="Y10" s="63"/>
    </row>
    <row r="11" ht="14.25" spans="1:25">
      <c r="A11" s="53">
        <v>7</v>
      </c>
      <c r="B11" s="56">
        <v>0.461805555555556</v>
      </c>
      <c r="C11" s="55" t="s">
        <v>220</v>
      </c>
      <c r="D11" s="55" t="s">
        <v>217</v>
      </c>
      <c r="E11" s="55" t="s">
        <v>221</v>
      </c>
      <c r="F11" s="55">
        <v>17562788568</v>
      </c>
      <c r="G11" s="55" t="s">
        <v>218</v>
      </c>
      <c r="H11" s="119" t="s">
        <v>222</v>
      </c>
      <c r="I11" s="55" t="s">
        <v>36</v>
      </c>
      <c r="J11" s="64" t="s">
        <v>202</v>
      </c>
      <c r="K11" s="55">
        <v>50.21</v>
      </c>
      <c r="L11" s="33">
        <v>16.08</v>
      </c>
      <c r="M11" s="55">
        <f t="shared" si="0"/>
        <v>34.13</v>
      </c>
      <c r="N11" s="63"/>
      <c r="O11" s="63"/>
      <c r="P11" s="63"/>
      <c r="Q11" s="63"/>
      <c r="R11" s="63"/>
      <c r="S11" s="71" t="s">
        <v>203</v>
      </c>
      <c r="T11" s="55">
        <v>34</v>
      </c>
      <c r="U11" s="55">
        <v>112</v>
      </c>
      <c r="V11" s="55">
        <f t="shared" si="1"/>
        <v>3808</v>
      </c>
      <c r="W11" s="55" t="s">
        <v>196</v>
      </c>
      <c r="X11" s="55" t="s">
        <v>197</v>
      </c>
      <c r="Y11" s="63"/>
    </row>
    <row r="12" ht="14.25" spans="1:25">
      <c r="A12" s="53">
        <v>8</v>
      </c>
      <c r="B12" s="56">
        <v>0.522916666666667</v>
      </c>
      <c r="C12" s="55" t="s">
        <v>223</v>
      </c>
      <c r="D12" s="55" t="s">
        <v>224</v>
      </c>
      <c r="E12" s="55" t="s">
        <v>224</v>
      </c>
      <c r="F12" s="55">
        <v>15092631096</v>
      </c>
      <c r="G12" s="55" t="s">
        <v>218</v>
      </c>
      <c r="H12" s="119" t="s">
        <v>225</v>
      </c>
      <c r="I12" s="55" t="s">
        <v>36</v>
      </c>
      <c r="J12" s="64" t="s">
        <v>202</v>
      </c>
      <c r="K12" s="55">
        <v>49.75</v>
      </c>
      <c r="L12" s="33">
        <v>14.61</v>
      </c>
      <c r="M12" s="55">
        <f t="shared" si="0"/>
        <v>35.14</v>
      </c>
      <c r="N12" s="63"/>
      <c r="O12" s="63"/>
      <c r="P12" s="63"/>
      <c r="Q12" s="63"/>
      <c r="R12" s="63"/>
      <c r="S12" s="71" t="s">
        <v>203</v>
      </c>
      <c r="T12" s="55">
        <v>35</v>
      </c>
      <c r="U12" s="55">
        <v>112</v>
      </c>
      <c r="V12" s="55">
        <f t="shared" si="1"/>
        <v>3920</v>
      </c>
      <c r="W12" s="55" t="s">
        <v>196</v>
      </c>
      <c r="X12" s="55" t="s">
        <v>197</v>
      </c>
      <c r="Y12" s="63"/>
    </row>
    <row r="13" ht="14.25" spans="1:25">
      <c r="A13" s="53">
        <v>9</v>
      </c>
      <c r="B13" s="56">
        <v>0.549305555555556</v>
      </c>
      <c r="C13" s="55" t="s">
        <v>226</v>
      </c>
      <c r="D13" s="55" t="s">
        <v>227</v>
      </c>
      <c r="E13" s="55" t="s">
        <v>227</v>
      </c>
      <c r="F13" s="55">
        <v>13385479511</v>
      </c>
      <c r="G13" s="55" t="s">
        <v>200</v>
      </c>
      <c r="H13" s="119" t="s">
        <v>228</v>
      </c>
      <c r="I13" s="55" t="s">
        <v>36</v>
      </c>
      <c r="J13" s="64" t="s">
        <v>202</v>
      </c>
      <c r="K13" s="55">
        <v>49.45</v>
      </c>
      <c r="L13" s="33">
        <v>16.18</v>
      </c>
      <c r="M13" s="55">
        <f t="shared" si="0"/>
        <v>33.27</v>
      </c>
      <c r="N13" s="63"/>
      <c r="O13" s="63"/>
      <c r="P13" s="63"/>
      <c r="Q13" s="63"/>
      <c r="R13" s="63"/>
      <c r="S13" s="71" t="s">
        <v>203</v>
      </c>
      <c r="T13" s="55">
        <v>33.1</v>
      </c>
      <c r="U13" s="55">
        <v>112</v>
      </c>
      <c r="V13" s="55">
        <f t="shared" si="1"/>
        <v>3707.2</v>
      </c>
      <c r="W13" s="55" t="s">
        <v>196</v>
      </c>
      <c r="X13" s="55" t="s">
        <v>197</v>
      </c>
      <c r="Y13" s="63"/>
    </row>
    <row r="14" ht="14.25" spans="1:25">
      <c r="A14" s="53">
        <v>10</v>
      </c>
      <c r="B14" s="56">
        <v>0.647222222222222</v>
      </c>
      <c r="C14" s="55" t="s">
        <v>229</v>
      </c>
      <c r="D14" s="55" t="s">
        <v>230</v>
      </c>
      <c r="E14" s="55" t="s">
        <v>230</v>
      </c>
      <c r="F14" s="55">
        <v>15668297858</v>
      </c>
      <c r="G14" s="55" t="s">
        <v>231</v>
      </c>
      <c r="H14" s="119" t="s">
        <v>232</v>
      </c>
      <c r="I14" s="55" t="s">
        <v>36</v>
      </c>
      <c r="J14" s="64" t="s">
        <v>202</v>
      </c>
      <c r="K14" s="55">
        <v>49.48</v>
      </c>
      <c r="L14" s="33">
        <v>15.62</v>
      </c>
      <c r="M14" s="55">
        <f t="shared" si="0"/>
        <v>33.86</v>
      </c>
      <c r="N14" s="63"/>
      <c r="O14" s="63"/>
      <c r="P14" s="63"/>
      <c r="Q14" s="63"/>
      <c r="R14" s="63"/>
      <c r="S14" s="71" t="s">
        <v>233</v>
      </c>
      <c r="T14" s="55">
        <v>33.3</v>
      </c>
      <c r="U14" s="55">
        <v>112</v>
      </c>
      <c r="V14" s="55">
        <f t="shared" si="1"/>
        <v>3729.6</v>
      </c>
      <c r="W14" s="55" t="s">
        <v>196</v>
      </c>
      <c r="X14" s="55" t="s">
        <v>197</v>
      </c>
      <c r="Y14" s="63"/>
    </row>
    <row r="15" ht="14.25" spans="1:25">
      <c r="A15" s="52">
        <v>11</v>
      </c>
      <c r="B15" s="56">
        <v>0.661111111111111</v>
      </c>
      <c r="C15" s="57" t="s">
        <v>234</v>
      </c>
      <c r="D15" s="57" t="s">
        <v>235</v>
      </c>
      <c r="E15" s="57" t="s">
        <v>235</v>
      </c>
      <c r="F15" s="57">
        <v>15163086977</v>
      </c>
      <c r="G15" s="57" t="s">
        <v>231</v>
      </c>
      <c r="H15" s="119" t="s">
        <v>236</v>
      </c>
      <c r="I15" s="55" t="s">
        <v>36</v>
      </c>
      <c r="J15" s="64" t="s">
        <v>202</v>
      </c>
      <c r="K15" s="55">
        <v>49.62</v>
      </c>
      <c r="L15" s="33">
        <v>15.81</v>
      </c>
      <c r="M15" s="55">
        <f t="shared" si="0"/>
        <v>33.81</v>
      </c>
      <c r="N15" s="63"/>
      <c r="O15" s="63"/>
      <c r="P15" s="63"/>
      <c r="Q15" s="63"/>
      <c r="R15" s="63"/>
      <c r="S15" s="71" t="s">
        <v>233</v>
      </c>
      <c r="T15" s="55">
        <v>33.3</v>
      </c>
      <c r="U15" s="55">
        <v>112</v>
      </c>
      <c r="V15" s="55">
        <f t="shared" si="1"/>
        <v>3729.6</v>
      </c>
      <c r="W15" s="55" t="s">
        <v>196</v>
      </c>
      <c r="X15" s="55" t="s">
        <v>197</v>
      </c>
      <c r="Y15" s="63"/>
    </row>
    <row r="16" ht="14.25" spans="1:25">
      <c r="A16" s="52">
        <v>12</v>
      </c>
      <c r="B16" s="56">
        <v>0.666666666666667</v>
      </c>
      <c r="C16" s="55" t="s">
        <v>237</v>
      </c>
      <c r="D16" s="55" t="s">
        <v>238</v>
      </c>
      <c r="E16" s="55" t="s">
        <v>239</v>
      </c>
      <c r="F16" s="55">
        <v>15192417723</v>
      </c>
      <c r="G16" s="55" t="s">
        <v>200</v>
      </c>
      <c r="H16" s="119" t="s">
        <v>240</v>
      </c>
      <c r="I16" s="55" t="s">
        <v>36</v>
      </c>
      <c r="J16" s="64" t="s">
        <v>202</v>
      </c>
      <c r="K16" s="55">
        <v>50.47</v>
      </c>
      <c r="L16" s="33">
        <v>15.75</v>
      </c>
      <c r="M16" s="55">
        <f t="shared" si="0"/>
        <v>34.72</v>
      </c>
      <c r="N16" s="63"/>
      <c r="O16" s="63"/>
      <c r="P16" s="63"/>
      <c r="Q16" s="63"/>
      <c r="R16" s="63"/>
      <c r="S16" s="71" t="s">
        <v>203</v>
      </c>
      <c r="T16" s="55">
        <v>34.6</v>
      </c>
      <c r="U16" s="55">
        <v>112</v>
      </c>
      <c r="V16" s="55">
        <f t="shared" si="1"/>
        <v>3875.2</v>
      </c>
      <c r="W16" s="55" t="s">
        <v>196</v>
      </c>
      <c r="X16" s="55" t="s">
        <v>197</v>
      </c>
      <c r="Y16" s="63"/>
    </row>
    <row r="17" ht="14.25" spans="1:25">
      <c r="A17" s="53">
        <v>13</v>
      </c>
      <c r="B17" s="56">
        <v>0.66875</v>
      </c>
      <c r="C17" s="55" t="s">
        <v>241</v>
      </c>
      <c r="D17" s="55" t="s">
        <v>242</v>
      </c>
      <c r="E17" s="55" t="s">
        <v>242</v>
      </c>
      <c r="F17" s="55">
        <v>17753719081</v>
      </c>
      <c r="G17" s="55" t="s">
        <v>200</v>
      </c>
      <c r="H17" s="119" t="s">
        <v>243</v>
      </c>
      <c r="I17" s="55" t="s">
        <v>36</v>
      </c>
      <c r="J17" s="64" t="s">
        <v>202</v>
      </c>
      <c r="K17" s="55">
        <v>50.39</v>
      </c>
      <c r="L17" s="33">
        <v>16.64</v>
      </c>
      <c r="M17" s="55">
        <f t="shared" si="0"/>
        <v>33.75</v>
      </c>
      <c r="N17" s="63"/>
      <c r="O17" s="63"/>
      <c r="P17" s="63"/>
      <c r="Q17" s="63"/>
      <c r="R17" s="63"/>
      <c r="S17" s="71" t="s">
        <v>203</v>
      </c>
      <c r="T17" s="55">
        <v>33.6</v>
      </c>
      <c r="U17" s="55">
        <v>112</v>
      </c>
      <c r="V17" s="55">
        <f t="shared" si="1"/>
        <v>3763.2</v>
      </c>
      <c r="W17" s="55" t="s">
        <v>196</v>
      </c>
      <c r="X17" s="55" t="s">
        <v>197</v>
      </c>
      <c r="Y17" s="63"/>
    </row>
    <row r="18" ht="14.25" spans="1:25">
      <c r="A18" s="53">
        <v>14</v>
      </c>
      <c r="B18" s="56">
        <v>0.674305555555556</v>
      </c>
      <c r="C18" s="57" t="s">
        <v>244</v>
      </c>
      <c r="D18" s="57" t="s">
        <v>245</v>
      </c>
      <c r="E18" s="57" t="s">
        <v>246</v>
      </c>
      <c r="F18" s="57">
        <v>13963732648</v>
      </c>
      <c r="G18" s="57" t="s">
        <v>200</v>
      </c>
      <c r="H18" s="119" t="s">
        <v>247</v>
      </c>
      <c r="I18" s="55" t="s">
        <v>36</v>
      </c>
      <c r="J18" s="64" t="s">
        <v>202</v>
      </c>
      <c r="K18" s="55">
        <v>49.91</v>
      </c>
      <c r="L18" s="33">
        <v>16.33</v>
      </c>
      <c r="M18" s="55">
        <f t="shared" si="0"/>
        <v>33.58</v>
      </c>
      <c r="N18" s="63"/>
      <c r="O18" s="63"/>
      <c r="P18" s="63"/>
      <c r="Q18" s="63"/>
      <c r="R18" s="63"/>
      <c r="S18" s="71" t="s">
        <v>203</v>
      </c>
      <c r="T18" s="55">
        <v>33.4</v>
      </c>
      <c r="U18" s="55">
        <v>112</v>
      </c>
      <c r="V18" s="55">
        <f t="shared" si="1"/>
        <v>3740.8</v>
      </c>
      <c r="W18" s="55" t="s">
        <v>196</v>
      </c>
      <c r="X18" s="55" t="s">
        <v>197</v>
      </c>
      <c r="Y18" s="63"/>
    </row>
    <row r="19" ht="14.25" spans="1:25">
      <c r="A19" s="58">
        <v>15</v>
      </c>
      <c r="B19" s="59">
        <v>0.685416666666667</v>
      </c>
      <c r="C19" s="55" t="s">
        <v>248</v>
      </c>
      <c r="D19" s="55" t="s">
        <v>230</v>
      </c>
      <c r="E19" s="55" t="s">
        <v>249</v>
      </c>
      <c r="F19" s="55">
        <v>15668297858</v>
      </c>
      <c r="G19" s="55" t="s">
        <v>231</v>
      </c>
      <c r="H19" s="119" t="s">
        <v>250</v>
      </c>
      <c r="I19" s="55" t="s">
        <v>36</v>
      </c>
      <c r="J19" s="64" t="s">
        <v>202</v>
      </c>
      <c r="K19" s="57">
        <v>49.2</v>
      </c>
      <c r="L19" s="65">
        <v>17.06</v>
      </c>
      <c r="M19" s="57">
        <f t="shared" si="0"/>
        <v>32.14</v>
      </c>
      <c r="N19" s="66"/>
      <c r="O19" s="66"/>
      <c r="P19" s="66"/>
      <c r="Q19" s="66"/>
      <c r="R19" s="66"/>
      <c r="S19" s="71" t="s">
        <v>233</v>
      </c>
      <c r="T19" s="57">
        <v>31.6</v>
      </c>
      <c r="U19" s="55">
        <v>112</v>
      </c>
      <c r="V19" s="57">
        <f t="shared" si="1"/>
        <v>3539.2</v>
      </c>
      <c r="W19" s="57" t="s">
        <v>196</v>
      </c>
      <c r="X19" s="57" t="s">
        <v>197</v>
      </c>
      <c r="Y19" s="66"/>
    </row>
    <row r="20" ht="14.25" spans="1:25">
      <c r="A20" s="53">
        <v>16</v>
      </c>
      <c r="B20" s="56">
        <v>0.6875</v>
      </c>
      <c r="C20" s="55" t="s">
        <v>251</v>
      </c>
      <c r="D20" s="55" t="s">
        <v>252</v>
      </c>
      <c r="E20" s="55" t="s">
        <v>252</v>
      </c>
      <c r="F20" s="55">
        <v>13326215502</v>
      </c>
      <c r="G20" s="55" t="s">
        <v>231</v>
      </c>
      <c r="H20" s="119" t="s">
        <v>253</v>
      </c>
      <c r="I20" s="55" t="s">
        <v>36</v>
      </c>
      <c r="J20" s="64" t="s">
        <v>202</v>
      </c>
      <c r="K20" s="55">
        <v>46.53</v>
      </c>
      <c r="L20" s="33">
        <v>14.78</v>
      </c>
      <c r="M20" s="55">
        <f t="shared" si="0"/>
        <v>31.75</v>
      </c>
      <c r="N20" s="63"/>
      <c r="O20" s="63"/>
      <c r="P20" s="63"/>
      <c r="Q20" s="63"/>
      <c r="R20" s="63"/>
      <c r="S20" s="71" t="s">
        <v>233</v>
      </c>
      <c r="T20" s="55">
        <v>31.2</v>
      </c>
      <c r="U20" s="55">
        <v>112</v>
      </c>
      <c r="V20" s="55">
        <f t="shared" si="1"/>
        <v>3494.4</v>
      </c>
      <c r="W20" s="55" t="s">
        <v>196</v>
      </c>
      <c r="X20" s="55" t="s">
        <v>197</v>
      </c>
      <c r="Y20" s="63"/>
    </row>
    <row r="21" ht="14.25" spans="1:25">
      <c r="A21" s="52">
        <v>17</v>
      </c>
      <c r="B21" s="56">
        <v>0.69375</v>
      </c>
      <c r="C21" s="55" t="s">
        <v>254</v>
      </c>
      <c r="D21" s="55" t="s">
        <v>255</v>
      </c>
      <c r="E21" s="55" t="s">
        <v>255</v>
      </c>
      <c r="F21" s="55">
        <v>13365378599</v>
      </c>
      <c r="G21" s="55" t="s">
        <v>200</v>
      </c>
      <c r="H21" s="119" t="s">
        <v>256</v>
      </c>
      <c r="I21" s="55" t="s">
        <v>36</v>
      </c>
      <c r="J21" s="64" t="s">
        <v>202</v>
      </c>
      <c r="K21" s="55">
        <v>49.85</v>
      </c>
      <c r="L21" s="33">
        <v>15.16</v>
      </c>
      <c r="M21" s="55">
        <f t="shared" si="0"/>
        <v>34.69</v>
      </c>
      <c r="N21" s="63"/>
      <c r="O21" s="63"/>
      <c r="P21" s="63"/>
      <c r="Q21" s="63"/>
      <c r="R21" s="63"/>
      <c r="S21" s="71" t="s">
        <v>203</v>
      </c>
      <c r="T21" s="55">
        <v>34.5</v>
      </c>
      <c r="U21" s="55">
        <v>112</v>
      </c>
      <c r="V21" s="55">
        <f t="shared" si="1"/>
        <v>3864</v>
      </c>
      <c r="W21" s="55" t="s">
        <v>196</v>
      </c>
      <c r="X21" s="55" t="s">
        <v>197</v>
      </c>
      <c r="Y21" s="63"/>
    </row>
    <row r="22" ht="14.25" spans="1:25">
      <c r="A22" s="52">
        <v>18</v>
      </c>
      <c r="B22" s="56">
        <v>0.70625</v>
      </c>
      <c r="C22" s="55" t="s">
        <v>216</v>
      </c>
      <c r="D22" s="55" t="s">
        <v>217</v>
      </c>
      <c r="E22" s="55" t="s">
        <v>217</v>
      </c>
      <c r="F22" s="55">
        <v>13563762178</v>
      </c>
      <c r="G22" s="55" t="s">
        <v>218</v>
      </c>
      <c r="H22" s="119" t="s">
        <v>257</v>
      </c>
      <c r="I22" s="55" t="s">
        <v>36</v>
      </c>
      <c r="J22" s="64" t="s">
        <v>202</v>
      </c>
      <c r="K22" s="55">
        <v>48.96</v>
      </c>
      <c r="L22" s="33">
        <v>14.71</v>
      </c>
      <c r="M22" s="55">
        <f t="shared" si="0"/>
        <v>34.25</v>
      </c>
      <c r="N22" s="63"/>
      <c r="O22" s="63"/>
      <c r="P22" s="63"/>
      <c r="Q22" s="63"/>
      <c r="R22" s="63"/>
      <c r="S22" s="71" t="s">
        <v>203</v>
      </c>
      <c r="T22" s="55">
        <v>34.1</v>
      </c>
      <c r="U22" s="55">
        <v>112</v>
      </c>
      <c r="V22" s="55">
        <f t="shared" si="1"/>
        <v>3819.2</v>
      </c>
      <c r="W22" s="55" t="s">
        <v>196</v>
      </c>
      <c r="X22" s="55" t="s">
        <v>197</v>
      </c>
      <c r="Y22" s="63"/>
    </row>
    <row r="23" ht="14.25" spans="1:25">
      <c r="A23" s="53">
        <v>19</v>
      </c>
      <c r="B23" s="56">
        <v>0.707638888888889</v>
      </c>
      <c r="C23" s="55" t="s">
        <v>220</v>
      </c>
      <c r="D23" s="55" t="s">
        <v>217</v>
      </c>
      <c r="E23" s="55" t="s">
        <v>221</v>
      </c>
      <c r="F23" s="55">
        <v>17562788568</v>
      </c>
      <c r="G23" s="55" t="s">
        <v>218</v>
      </c>
      <c r="H23" s="119" t="s">
        <v>258</v>
      </c>
      <c r="I23" s="55" t="s">
        <v>36</v>
      </c>
      <c r="J23" s="64" t="s">
        <v>202</v>
      </c>
      <c r="K23" s="55">
        <v>49.53</v>
      </c>
      <c r="L23" s="36">
        <v>16.16</v>
      </c>
      <c r="M23" s="55">
        <f t="shared" si="0"/>
        <v>33.37</v>
      </c>
      <c r="N23" s="63"/>
      <c r="O23" s="63"/>
      <c r="P23" s="63"/>
      <c r="Q23" s="63"/>
      <c r="R23" s="63"/>
      <c r="S23" s="71" t="s">
        <v>203</v>
      </c>
      <c r="T23" s="55">
        <v>33.2</v>
      </c>
      <c r="U23" s="55">
        <v>112</v>
      </c>
      <c r="V23" s="55">
        <f t="shared" si="1"/>
        <v>3718.4</v>
      </c>
      <c r="W23" s="55" t="s">
        <v>196</v>
      </c>
      <c r="X23" s="55" t="s">
        <v>197</v>
      </c>
      <c r="Y23" s="63"/>
    </row>
    <row r="24" ht="14.25" spans="1:25">
      <c r="A24" s="53">
        <v>20</v>
      </c>
      <c r="B24" s="56">
        <v>0.708333333333333</v>
      </c>
      <c r="C24" s="55" t="s">
        <v>259</v>
      </c>
      <c r="D24" s="55" t="s">
        <v>260</v>
      </c>
      <c r="E24" s="55" t="s">
        <v>260</v>
      </c>
      <c r="F24" s="55">
        <v>15206402628</v>
      </c>
      <c r="G24" s="55" t="s">
        <v>231</v>
      </c>
      <c r="H24" s="119" t="s">
        <v>261</v>
      </c>
      <c r="I24" s="55" t="s">
        <v>36</v>
      </c>
      <c r="J24" s="64" t="s">
        <v>202</v>
      </c>
      <c r="K24" s="55">
        <v>46.66</v>
      </c>
      <c r="L24" s="36">
        <v>15.65</v>
      </c>
      <c r="M24" s="55">
        <f t="shared" si="0"/>
        <v>31.01</v>
      </c>
      <c r="N24" s="63"/>
      <c r="O24" s="63"/>
      <c r="P24" s="63"/>
      <c r="Q24" s="63"/>
      <c r="R24" s="63"/>
      <c r="S24" s="71" t="s">
        <v>233</v>
      </c>
      <c r="T24" s="55">
        <v>30.5</v>
      </c>
      <c r="U24" s="55">
        <v>112</v>
      </c>
      <c r="V24" s="55">
        <f t="shared" si="1"/>
        <v>3416</v>
      </c>
      <c r="W24" s="55" t="s">
        <v>196</v>
      </c>
      <c r="X24" s="55" t="s">
        <v>197</v>
      </c>
      <c r="Y24" s="63"/>
    </row>
    <row r="25" ht="14.25" spans="1:25">
      <c r="A25" s="53">
        <v>21</v>
      </c>
      <c r="B25" s="56">
        <v>0.709722222222222</v>
      </c>
      <c r="C25" s="55" t="s">
        <v>262</v>
      </c>
      <c r="D25" s="55" t="s">
        <v>263</v>
      </c>
      <c r="E25" s="55" t="s">
        <v>263</v>
      </c>
      <c r="F25" s="55">
        <v>15854038599</v>
      </c>
      <c r="G25" s="55" t="s">
        <v>218</v>
      </c>
      <c r="H25" s="119" t="s">
        <v>264</v>
      </c>
      <c r="I25" s="55" t="s">
        <v>36</v>
      </c>
      <c r="J25" s="64" t="s">
        <v>202</v>
      </c>
      <c r="K25" s="55">
        <v>49.44</v>
      </c>
      <c r="L25" s="36">
        <v>16.49</v>
      </c>
      <c r="M25" s="55">
        <f t="shared" si="0"/>
        <v>32.95</v>
      </c>
      <c r="N25" s="63"/>
      <c r="O25" s="63"/>
      <c r="P25" s="63"/>
      <c r="Q25" s="63"/>
      <c r="R25" s="63"/>
      <c r="S25" s="71" t="s">
        <v>203</v>
      </c>
      <c r="T25" s="55">
        <v>32.8</v>
      </c>
      <c r="U25" s="55">
        <v>112</v>
      </c>
      <c r="V25" s="55">
        <f t="shared" si="1"/>
        <v>3673.6</v>
      </c>
      <c r="W25" s="55" t="s">
        <v>196</v>
      </c>
      <c r="X25" s="55" t="s">
        <v>197</v>
      </c>
      <c r="Y25" s="63"/>
    </row>
    <row r="26" ht="14.25" spans="1:25">
      <c r="A26" s="53">
        <v>22</v>
      </c>
      <c r="B26" s="56">
        <v>0.711111111111111</v>
      </c>
      <c r="C26" s="55" t="s">
        <v>265</v>
      </c>
      <c r="D26" s="55" t="s">
        <v>266</v>
      </c>
      <c r="E26" s="55" t="s">
        <v>266</v>
      </c>
      <c r="F26" s="55">
        <v>18369073189</v>
      </c>
      <c r="G26" s="55" t="s">
        <v>231</v>
      </c>
      <c r="H26" s="119" t="s">
        <v>267</v>
      </c>
      <c r="I26" s="55" t="s">
        <v>36</v>
      </c>
      <c r="J26" s="64" t="s">
        <v>202</v>
      </c>
      <c r="K26" s="55">
        <v>50.19</v>
      </c>
      <c r="L26" s="36">
        <v>15.71</v>
      </c>
      <c r="M26" s="55">
        <f t="shared" si="0"/>
        <v>34.48</v>
      </c>
      <c r="N26" s="63"/>
      <c r="O26" s="63"/>
      <c r="P26" s="63"/>
      <c r="Q26" s="63"/>
      <c r="R26" s="63"/>
      <c r="S26" s="71" t="s">
        <v>203</v>
      </c>
      <c r="T26" s="55">
        <v>34.3</v>
      </c>
      <c r="U26" s="55">
        <v>112</v>
      </c>
      <c r="V26" s="55">
        <f t="shared" si="1"/>
        <v>3841.6</v>
      </c>
      <c r="W26" s="55" t="s">
        <v>196</v>
      </c>
      <c r="X26" s="55" t="s">
        <v>197</v>
      </c>
      <c r="Y26" s="63"/>
    </row>
    <row r="27" ht="14.25" spans="1:25">
      <c r="A27" s="53">
        <v>23</v>
      </c>
      <c r="B27" s="56">
        <v>0.713194444444444</v>
      </c>
      <c r="C27" s="55" t="s">
        <v>268</v>
      </c>
      <c r="D27" s="55" t="s">
        <v>269</v>
      </c>
      <c r="E27" s="55" t="s">
        <v>269</v>
      </c>
      <c r="F27" s="55">
        <v>18253055338</v>
      </c>
      <c r="G27" s="55" t="s">
        <v>231</v>
      </c>
      <c r="H27" s="119" t="s">
        <v>270</v>
      </c>
      <c r="I27" s="55" t="s">
        <v>36</v>
      </c>
      <c r="J27" s="64" t="s">
        <v>202</v>
      </c>
      <c r="K27" s="55">
        <v>49.44</v>
      </c>
      <c r="L27" s="36">
        <v>16.56</v>
      </c>
      <c r="M27" s="55">
        <f t="shared" si="0"/>
        <v>32.88</v>
      </c>
      <c r="N27" s="63"/>
      <c r="O27" s="63"/>
      <c r="P27" s="63"/>
      <c r="Q27" s="63"/>
      <c r="R27" s="63"/>
      <c r="S27" s="71" t="s">
        <v>203</v>
      </c>
      <c r="T27" s="55">
        <v>32.7</v>
      </c>
      <c r="U27" s="55">
        <v>112</v>
      </c>
      <c r="V27" s="55">
        <f t="shared" si="1"/>
        <v>3662.4</v>
      </c>
      <c r="W27" s="55" t="s">
        <v>196</v>
      </c>
      <c r="X27" s="55" t="s">
        <v>197</v>
      </c>
      <c r="Y27" s="63"/>
    </row>
    <row r="28" ht="14.25" spans="1:25">
      <c r="A28" s="53">
        <v>24</v>
      </c>
      <c r="B28" s="56">
        <v>0.715277777777778</v>
      </c>
      <c r="C28" s="55" t="s">
        <v>271</v>
      </c>
      <c r="D28" s="55" t="s">
        <v>272</v>
      </c>
      <c r="E28" s="55" t="s">
        <v>272</v>
      </c>
      <c r="F28" s="55">
        <v>13573008088</v>
      </c>
      <c r="G28" s="55" t="s">
        <v>273</v>
      </c>
      <c r="H28" s="119" t="s">
        <v>274</v>
      </c>
      <c r="I28" s="55" t="s">
        <v>275</v>
      </c>
      <c r="J28" s="64"/>
      <c r="K28" s="55">
        <v>27.48</v>
      </c>
      <c r="L28" s="36">
        <v>9.44</v>
      </c>
      <c r="M28" s="55">
        <f t="shared" si="0"/>
        <v>18.04</v>
      </c>
      <c r="N28" s="63"/>
      <c r="O28" s="63"/>
      <c r="P28" s="63"/>
      <c r="Q28" s="63"/>
      <c r="R28" s="63"/>
      <c r="S28" s="71"/>
      <c r="T28" s="55">
        <v>18.04</v>
      </c>
      <c r="U28" s="55">
        <v>1900</v>
      </c>
      <c r="V28" s="55">
        <f t="shared" si="1"/>
        <v>34276</v>
      </c>
      <c r="W28" s="55" t="s">
        <v>196</v>
      </c>
      <c r="X28" s="55" t="s">
        <v>197</v>
      </c>
      <c r="Y28" s="63"/>
    </row>
    <row r="29" ht="14.25" spans="1:25">
      <c r="A29" s="53">
        <v>25</v>
      </c>
      <c r="B29" s="56">
        <v>0.716666666666667</v>
      </c>
      <c r="C29" s="55" t="s">
        <v>223</v>
      </c>
      <c r="D29" s="55" t="s">
        <v>224</v>
      </c>
      <c r="E29" s="55" t="s">
        <v>224</v>
      </c>
      <c r="F29" s="55">
        <v>15092631096</v>
      </c>
      <c r="G29" s="55" t="s">
        <v>218</v>
      </c>
      <c r="H29" s="119" t="s">
        <v>276</v>
      </c>
      <c r="I29" s="55" t="s">
        <v>36</v>
      </c>
      <c r="J29" s="64" t="s">
        <v>202</v>
      </c>
      <c r="K29" s="55">
        <v>49.13</v>
      </c>
      <c r="L29" s="36">
        <v>14.62</v>
      </c>
      <c r="M29" s="55">
        <f t="shared" si="0"/>
        <v>34.51</v>
      </c>
      <c r="N29" s="63"/>
      <c r="O29" s="63"/>
      <c r="P29" s="63"/>
      <c r="Q29" s="63"/>
      <c r="R29" s="63"/>
      <c r="S29" s="71" t="s">
        <v>203</v>
      </c>
      <c r="T29" s="55">
        <v>34.4</v>
      </c>
      <c r="U29" s="55">
        <v>112</v>
      </c>
      <c r="V29" s="55">
        <f t="shared" si="1"/>
        <v>3852.8</v>
      </c>
      <c r="W29" s="55" t="s">
        <v>196</v>
      </c>
      <c r="X29" s="55" t="s">
        <v>197</v>
      </c>
      <c r="Y29" s="63"/>
    </row>
    <row r="30" ht="14.25" spans="1:25">
      <c r="A30" s="52">
        <v>26</v>
      </c>
      <c r="B30" s="56">
        <v>0.763888888888889</v>
      </c>
      <c r="C30" s="55" t="s">
        <v>277</v>
      </c>
      <c r="D30" s="55" t="s">
        <v>278</v>
      </c>
      <c r="E30" s="55" t="s">
        <v>278</v>
      </c>
      <c r="F30" s="55">
        <v>18754766561</v>
      </c>
      <c r="G30" s="55" t="s">
        <v>200</v>
      </c>
      <c r="H30" s="119" t="s">
        <v>279</v>
      </c>
      <c r="I30" s="55" t="s">
        <v>36</v>
      </c>
      <c r="J30" s="64" t="s">
        <v>202</v>
      </c>
      <c r="K30" s="55">
        <v>49.33</v>
      </c>
      <c r="L30" s="36">
        <v>14.59</v>
      </c>
      <c r="M30" s="55">
        <f t="shared" si="0"/>
        <v>34.74</v>
      </c>
      <c r="N30" s="63"/>
      <c r="O30" s="63"/>
      <c r="P30" s="63"/>
      <c r="Q30" s="63"/>
      <c r="R30" s="63"/>
      <c r="S30" s="71" t="s">
        <v>203</v>
      </c>
      <c r="T30" s="55">
        <v>34.6</v>
      </c>
      <c r="U30" s="55">
        <v>112</v>
      </c>
      <c r="V30" s="55">
        <f t="shared" si="1"/>
        <v>3875.2</v>
      </c>
      <c r="W30" s="55" t="s">
        <v>196</v>
      </c>
      <c r="X30" s="55" t="s">
        <v>197</v>
      </c>
      <c r="Y30" s="63"/>
    </row>
    <row r="31" ht="14.25" spans="1:25">
      <c r="A31" s="52">
        <v>27</v>
      </c>
      <c r="B31" s="56">
        <v>0.807638888888889</v>
      </c>
      <c r="C31" s="55" t="s">
        <v>280</v>
      </c>
      <c r="D31" s="55" t="s">
        <v>281</v>
      </c>
      <c r="E31" s="55" t="s">
        <v>282</v>
      </c>
      <c r="F31" s="55">
        <v>17753053012</v>
      </c>
      <c r="G31" s="55" t="s">
        <v>283</v>
      </c>
      <c r="H31" s="119" t="s">
        <v>284</v>
      </c>
      <c r="I31" s="55" t="s">
        <v>285</v>
      </c>
      <c r="J31" s="67" t="s">
        <v>286</v>
      </c>
      <c r="K31" s="55">
        <v>92.76</v>
      </c>
      <c r="L31" s="36">
        <v>26.11</v>
      </c>
      <c r="M31" s="55">
        <f t="shared" si="0"/>
        <v>66.65</v>
      </c>
      <c r="N31" s="63"/>
      <c r="O31" s="63"/>
      <c r="P31" s="63"/>
      <c r="Q31" s="63"/>
      <c r="R31" s="63"/>
      <c r="S31" s="70">
        <v>0.003</v>
      </c>
      <c r="T31" s="55">
        <v>66.45</v>
      </c>
      <c r="U31" s="55">
        <v>575</v>
      </c>
      <c r="V31" s="55">
        <f t="shared" si="1"/>
        <v>38208.75</v>
      </c>
      <c r="W31" s="55" t="s">
        <v>196</v>
      </c>
      <c r="X31" s="55" t="s">
        <v>197</v>
      </c>
      <c r="Y31" s="63"/>
    </row>
    <row r="32" ht="14.25" spans="1:25">
      <c r="A32" s="53">
        <v>28</v>
      </c>
      <c r="B32" s="56">
        <v>0.810416666666667</v>
      </c>
      <c r="C32" s="55" t="s">
        <v>287</v>
      </c>
      <c r="D32" s="55" t="s">
        <v>281</v>
      </c>
      <c r="E32" s="55" t="s">
        <v>288</v>
      </c>
      <c r="F32" s="55">
        <v>17753053019</v>
      </c>
      <c r="G32" s="55" t="s">
        <v>283</v>
      </c>
      <c r="H32" s="119" t="s">
        <v>289</v>
      </c>
      <c r="I32" s="55" t="s">
        <v>285</v>
      </c>
      <c r="J32" s="67" t="s">
        <v>286</v>
      </c>
      <c r="K32" s="55">
        <v>88.85</v>
      </c>
      <c r="L32" s="36">
        <v>24.97</v>
      </c>
      <c r="M32" s="55">
        <f t="shared" si="0"/>
        <v>63.88</v>
      </c>
      <c r="N32" s="63"/>
      <c r="O32" s="63"/>
      <c r="P32" s="63"/>
      <c r="Q32" s="63"/>
      <c r="R32" s="63"/>
      <c r="S32" s="70">
        <v>0.003</v>
      </c>
      <c r="T32" s="55">
        <v>63.68</v>
      </c>
      <c r="U32" s="55">
        <v>575</v>
      </c>
      <c r="V32" s="55">
        <f t="shared" si="1"/>
        <v>36616</v>
      </c>
      <c r="W32" s="55" t="s">
        <v>196</v>
      </c>
      <c r="X32" s="55" t="s">
        <v>197</v>
      </c>
      <c r="Y32" s="63"/>
    </row>
    <row r="33" ht="14.25" spans="1:25">
      <c r="A33" s="53">
        <v>29</v>
      </c>
      <c r="B33" s="56">
        <v>0.843055555555556</v>
      </c>
      <c r="C33" s="55" t="s">
        <v>290</v>
      </c>
      <c r="D33" s="55" t="s">
        <v>291</v>
      </c>
      <c r="E33" s="55" t="s">
        <v>291</v>
      </c>
      <c r="F33" s="55">
        <v>13573076772</v>
      </c>
      <c r="G33" s="55" t="s">
        <v>200</v>
      </c>
      <c r="H33" s="119" t="s">
        <v>292</v>
      </c>
      <c r="I33" s="55" t="s">
        <v>36</v>
      </c>
      <c r="J33" s="64" t="s">
        <v>202</v>
      </c>
      <c r="K33" s="55">
        <v>46.97</v>
      </c>
      <c r="L33" s="36">
        <v>15.23</v>
      </c>
      <c r="M33" s="55">
        <f t="shared" si="0"/>
        <v>31.74</v>
      </c>
      <c r="N33" s="63"/>
      <c r="O33" s="63"/>
      <c r="P33" s="63"/>
      <c r="Q33" s="63"/>
      <c r="R33" s="63"/>
      <c r="S33" s="71" t="s">
        <v>203</v>
      </c>
      <c r="T33" s="55">
        <v>31.6</v>
      </c>
      <c r="U33" s="55">
        <v>112</v>
      </c>
      <c r="V33" s="55">
        <f t="shared" si="1"/>
        <v>3539.2</v>
      </c>
      <c r="W33" s="55" t="s">
        <v>196</v>
      </c>
      <c r="X33" s="55" t="s">
        <v>197</v>
      </c>
      <c r="Y33" s="63"/>
    </row>
    <row r="34" ht="14.25" spans="1:25">
      <c r="A34" s="53">
        <v>30</v>
      </c>
      <c r="B34" s="56">
        <v>0.886111111111111</v>
      </c>
      <c r="C34" s="55" t="s">
        <v>237</v>
      </c>
      <c r="D34" s="55" t="s">
        <v>293</v>
      </c>
      <c r="E34" s="55" t="s">
        <v>239</v>
      </c>
      <c r="F34" s="55">
        <v>15192417273</v>
      </c>
      <c r="G34" s="55" t="s">
        <v>200</v>
      </c>
      <c r="H34" s="119" t="s">
        <v>294</v>
      </c>
      <c r="I34" s="55" t="s">
        <v>36</v>
      </c>
      <c r="J34" s="64" t="s">
        <v>202</v>
      </c>
      <c r="K34" s="55">
        <v>49.48</v>
      </c>
      <c r="L34" s="36">
        <v>15.66</v>
      </c>
      <c r="M34" s="55">
        <f t="shared" si="0"/>
        <v>33.82</v>
      </c>
      <c r="N34" s="63"/>
      <c r="O34" s="63"/>
      <c r="P34" s="63"/>
      <c r="Q34" s="63"/>
      <c r="R34" s="63"/>
      <c r="S34" s="71" t="s">
        <v>203</v>
      </c>
      <c r="T34" s="55">
        <v>33.7</v>
      </c>
      <c r="U34" s="55">
        <v>112</v>
      </c>
      <c r="V34" s="55">
        <f t="shared" si="1"/>
        <v>3774.4</v>
      </c>
      <c r="W34" s="55" t="s">
        <v>196</v>
      </c>
      <c r="X34" s="55" t="s">
        <v>197</v>
      </c>
      <c r="Y34" s="63"/>
    </row>
    <row r="35" ht="14.25" spans="1:25">
      <c r="A35" s="53">
        <v>31</v>
      </c>
      <c r="B35" s="54">
        <v>0.8875</v>
      </c>
      <c r="C35" s="55" t="s">
        <v>241</v>
      </c>
      <c r="D35" s="55" t="s">
        <v>242</v>
      </c>
      <c r="E35" s="55" t="s">
        <v>242</v>
      </c>
      <c r="F35" s="55">
        <v>17753719081</v>
      </c>
      <c r="G35" s="55" t="s">
        <v>200</v>
      </c>
      <c r="H35" s="119" t="s">
        <v>295</v>
      </c>
      <c r="I35" s="55" t="s">
        <v>36</v>
      </c>
      <c r="J35" s="64" t="s">
        <v>202</v>
      </c>
      <c r="K35" s="55">
        <v>50.9</v>
      </c>
      <c r="L35" s="36">
        <v>16.56</v>
      </c>
      <c r="M35" s="55">
        <f t="shared" si="0"/>
        <v>34.34</v>
      </c>
      <c r="N35" s="63"/>
      <c r="O35" s="63"/>
      <c r="P35" s="63"/>
      <c r="Q35" s="63"/>
      <c r="R35" s="63"/>
      <c r="S35" s="71" t="s">
        <v>203</v>
      </c>
      <c r="T35" s="55">
        <v>34.2</v>
      </c>
      <c r="U35" s="55">
        <v>112</v>
      </c>
      <c r="V35" s="55">
        <f t="shared" si="1"/>
        <v>3830.4</v>
      </c>
      <c r="W35" s="55" t="s">
        <v>196</v>
      </c>
      <c r="X35" s="55" t="s">
        <v>197</v>
      </c>
      <c r="Y35" s="63"/>
    </row>
    <row r="36" ht="14.25" spans="1:25">
      <c r="A36" s="52">
        <v>32</v>
      </c>
      <c r="B36" s="54">
        <v>0.888888888888889</v>
      </c>
      <c r="C36" s="57" t="s">
        <v>244</v>
      </c>
      <c r="D36" s="57" t="s">
        <v>245</v>
      </c>
      <c r="E36" s="57" t="s">
        <v>246</v>
      </c>
      <c r="F36" s="57">
        <v>13963732648</v>
      </c>
      <c r="G36" s="57" t="s">
        <v>200</v>
      </c>
      <c r="H36" s="119" t="s">
        <v>296</v>
      </c>
      <c r="I36" s="55" t="s">
        <v>36</v>
      </c>
      <c r="J36" s="64" t="s">
        <v>202</v>
      </c>
      <c r="K36" s="55">
        <v>50.5</v>
      </c>
      <c r="L36" s="36">
        <v>16.28</v>
      </c>
      <c r="M36" s="55">
        <f t="shared" si="0"/>
        <v>34.22</v>
      </c>
      <c r="N36" s="63"/>
      <c r="O36" s="63"/>
      <c r="P36" s="63"/>
      <c r="Q36" s="63"/>
      <c r="R36" s="63"/>
      <c r="S36" s="71" t="s">
        <v>203</v>
      </c>
      <c r="T36" s="55">
        <v>34.1</v>
      </c>
      <c r="U36" s="55">
        <v>112</v>
      </c>
      <c r="V36" s="55">
        <f t="shared" si="1"/>
        <v>3819.2</v>
      </c>
      <c r="W36" s="55" t="s">
        <v>196</v>
      </c>
      <c r="X36" s="55" t="s">
        <v>197</v>
      </c>
      <c r="Y36" s="63"/>
    </row>
    <row r="37" ht="14.25" spans="1:25">
      <c r="A37" s="52">
        <v>33</v>
      </c>
      <c r="B37" s="54">
        <v>0.920833333333333</v>
      </c>
      <c r="C37" s="55" t="s">
        <v>254</v>
      </c>
      <c r="D37" s="55" t="s">
        <v>255</v>
      </c>
      <c r="E37" s="55" t="s">
        <v>255</v>
      </c>
      <c r="F37" s="55">
        <v>13365378599</v>
      </c>
      <c r="G37" s="55" t="s">
        <v>200</v>
      </c>
      <c r="H37" s="119" t="s">
        <v>297</v>
      </c>
      <c r="I37" s="55" t="s">
        <v>36</v>
      </c>
      <c r="J37" s="64" t="s">
        <v>202</v>
      </c>
      <c r="K37" s="55">
        <v>51.39</v>
      </c>
      <c r="L37" s="36">
        <v>15.37</v>
      </c>
      <c r="M37" s="55">
        <f t="shared" si="0"/>
        <v>36.02</v>
      </c>
      <c r="N37" s="63"/>
      <c r="O37" s="63"/>
      <c r="P37" s="63"/>
      <c r="Q37" s="63"/>
      <c r="R37" s="63"/>
      <c r="S37" s="71" t="s">
        <v>203</v>
      </c>
      <c r="T37" s="55">
        <v>35.9</v>
      </c>
      <c r="U37" s="55">
        <v>112</v>
      </c>
      <c r="V37" s="55">
        <f t="shared" si="1"/>
        <v>4020.8</v>
      </c>
      <c r="W37" s="55" t="s">
        <v>196</v>
      </c>
      <c r="X37" s="55" t="s">
        <v>197</v>
      </c>
      <c r="Y37" s="63"/>
    </row>
    <row r="38" ht="14.25" spans="1:25">
      <c r="A38" s="53">
        <v>34</v>
      </c>
      <c r="B38" s="54">
        <v>0.963888888888889</v>
      </c>
      <c r="C38" s="55" t="s">
        <v>265</v>
      </c>
      <c r="D38" s="55" t="s">
        <v>266</v>
      </c>
      <c r="E38" s="55" t="s">
        <v>266</v>
      </c>
      <c r="F38" s="55">
        <v>18369073189</v>
      </c>
      <c r="G38" s="55" t="s">
        <v>231</v>
      </c>
      <c r="H38" s="119" t="s">
        <v>298</v>
      </c>
      <c r="I38" s="55" t="s">
        <v>36</v>
      </c>
      <c r="J38" s="64" t="s">
        <v>202</v>
      </c>
      <c r="K38" s="55">
        <v>50.15</v>
      </c>
      <c r="L38" s="36">
        <v>15.8</v>
      </c>
      <c r="M38" s="55">
        <f t="shared" si="0"/>
        <v>34.35</v>
      </c>
      <c r="N38" s="63"/>
      <c r="O38" s="63"/>
      <c r="P38" s="63"/>
      <c r="Q38" s="63"/>
      <c r="R38" s="63"/>
      <c r="S38" s="71" t="s">
        <v>203</v>
      </c>
      <c r="T38" s="55">
        <v>34.2</v>
      </c>
      <c r="U38" s="55">
        <v>112</v>
      </c>
      <c r="V38" s="55">
        <f t="shared" si="1"/>
        <v>3830.4</v>
      </c>
      <c r="W38" s="55" t="s">
        <v>196</v>
      </c>
      <c r="X38" s="55" t="s">
        <v>197</v>
      </c>
      <c r="Y38" s="63"/>
    </row>
    <row r="39" ht="14.25" spans="1:25">
      <c r="A39" s="53">
        <v>35</v>
      </c>
      <c r="B39" s="54">
        <v>0.972916666666667</v>
      </c>
      <c r="C39" s="55" t="s">
        <v>216</v>
      </c>
      <c r="D39" s="55" t="s">
        <v>217</v>
      </c>
      <c r="E39" s="55" t="s">
        <v>217</v>
      </c>
      <c r="F39" s="55">
        <v>13563762178</v>
      </c>
      <c r="G39" s="55" t="s">
        <v>218</v>
      </c>
      <c r="H39" s="119" t="s">
        <v>299</v>
      </c>
      <c r="I39" s="55" t="s">
        <v>36</v>
      </c>
      <c r="J39" s="64" t="s">
        <v>202</v>
      </c>
      <c r="K39" s="55">
        <v>49.69</v>
      </c>
      <c r="L39" s="36">
        <v>14.62</v>
      </c>
      <c r="M39" s="55">
        <f t="shared" si="0"/>
        <v>35.07</v>
      </c>
      <c r="N39" s="63"/>
      <c r="O39" s="63"/>
      <c r="P39" s="63"/>
      <c r="Q39" s="63"/>
      <c r="R39" s="63"/>
      <c r="S39" s="71" t="s">
        <v>203</v>
      </c>
      <c r="T39" s="55">
        <v>34.9</v>
      </c>
      <c r="U39" s="55">
        <v>112</v>
      </c>
      <c r="V39" s="55">
        <f t="shared" si="1"/>
        <v>3908.8</v>
      </c>
      <c r="W39" s="55" t="s">
        <v>196</v>
      </c>
      <c r="X39" s="55" t="s">
        <v>197</v>
      </c>
      <c r="Y39" s="63"/>
    </row>
    <row r="40" ht="14.25" spans="1:25">
      <c r="A40" s="53">
        <v>36</v>
      </c>
      <c r="B40" s="54">
        <v>0.974305555555556</v>
      </c>
      <c r="C40" s="55" t="s">
        <v>268</v>
      </c>
      <c r="D40" s="55" t="s">
        <v>269</v>
      </c>
      <c r="E40" s="55" t="s">
        <v>269</v>
      </c>
      <c r="F40" s="55">
        <v>18253055338</v>
      </c>
      <c r="G40" s="55" t="s">
        <v>231</v>
      </c>
      <c r="H40" s="119" t="s">
        <v>300</v>
      </c>
      <c r="I40" s="55" t="s">
        <v>36</v>
      </c>
      <c r="J40" s="64" t="s">
        <v>202</v>
      </c>
      <c r="K40" s="55">
        <v>50.73</v>
      </c>
      <c r="L40" s="36">
        <v>16.6</v>
      </c>
      <c r="M40" s="55">
        <f t="shared" si="0"/>
        <v>34.13</v>
      </c>
      <c r="N40" s="63"/>
      <c r="O40" s="63"/>
      <c r="P40" s="63"/>
      <c r="Q40" s="63"/>
      <c r="R40" s="63"/>
      <c r="S40" s="71" t="s">
        <v>203</v>
      </c>
      <c r="T40" s="55">
        <v>34</v>
      </c>
      <c r="U40" s="55">
        <v>112</v>
      </c>
      <c r="V40" s="55">
        <f t="shared" si="1"/>
        <v>3808</v>
      </c>
      <c r="W40" s="55" t="s">
        <v>196</v>
      </c>
      <c r="X40" s="55" t="s">
        <v>197</v>
      </c>
      <c r="Y40" s="63"/>
    </row>
    <row r="41" ht="14.25" spans="1:25">
      <c r="A41" s="53">
        <v>37</v>
      </c>
      <c r="B41" s="54">
        <v>0.975694444444444</v>
      </c>
      <c r="C41" s="55" t="s">
        <v>220</v>
      </c>
      <c r="D41" s="55" t="s">
        <v>217</v>
      </c>
      <c r="E41" s="55" t="s">
        <v>221</v>
      </c>
      <c r="F41" s="55">
        <v>17562788568</v>
      </c>
      <c r="G41" s="55" t="s">
        <v>218</v>
      </c>
      <c r="H41" s="119" t="s">
        <v>301</v>
      </c>
      <c r="I41" s="55" t="s">
        <v>36</v>
      </c>
      <c r="J41" s="64" t="s">
        <v>202</v>
      </c>
      <c r="K41" s="55">
        <v>50.82</v>
      </c>
      <c r="L41" s="36">
        <v>16.03</v>
      </c>
      <c r="M41" s="55">
        <f t="shared" si="0"/>
        <v>34.79</v>
      </c>
      <c r="N41" s="63"/>
      <c r="O41" s="63"/>
      <c r="P41" s="63"/>
      <c r="Q41" s="63"/>
      <c r="R41" s="63"/>
      <c r="S41" s="71" t="s">
        <v>203</v>
      </c>
      <c r="T41" s="55">
        <v>34.6</v>
      </c>
      <c r="U41" s="55">
        <v>112</v>
      </c>
      <c r="V41" s="55">
        <f t="shared" si="1"/>
        <v>3875.2</v>
      </c>
      <c r="W41" s="55" t="s">
        <v>196</v>
      </c>
      <c r="X41" s="55" t="s">
        <v>197</v>
      </c>
      <c r="Y41" s="63"/>
    </row>
    <row r="42" ht="14.25" spans="1:25">
      <c r="A42" s="53">
        <v>38</v>
      </c>
      <c r="B42" s="54">
        <v>0.977083333333333</v>
      </c>
      <c r="C42" s="55" t="s">
        <v>223</v>
      </c>
      <c r="D42" s="55" t="s">
        <v>224</v>
      </c>
      <c r="E42" s="55" t="s">
        <v>224</v>
      </c>
      <c r="F42" s="55">
        <v>15092631096</v>
      </c>
      <c r="G42" s="55" t="s">
        <v>218</v>
      </c>
      <c r="H42" s="119" t="s">
        <v>302</v>
      </c>
      <c r="I42" s="55" t="s">
        <v>36</v>
      </c>
      <c r="J42" s="64" t="s">
        <v>202</v>
      </c>
      <c r="K42" s="55">
        <v>48.7</v>
      </c>
      <c r="L42" s="36">
        <v>14.56</v>
      </c>
      <c r="M42" s="55">
        <f t="shared" si="0"/>
        <v>34.14</v>
      </c>
      <c r="N42" s="63"/>
      <c r="O42" s="63"/>
      <c r="P42" s="63"/>
      <c r="Q42" s="63"/>
      <c r="R42" s="63"/>
      <c r="S42" s="71" t="s">
        <v>203</v>
      </c>
      <c r="T42" s="55">
        <v>34</v>
      </c>
      <c r="U42" s="55">
        <v>112</v>
      </c>
      <c r="V42" s="55">
        <f t="shared" si="1"/>
        <v>3808</v>
      </c>
      <c r="W42" s="55" t="s">
        <v>196</v>
      </c>
      <c r="X42" s="55" t="s">
        <v>197</v>
      </c>
      <c r="Y42" s="63"/>
    </row>
    <row r="43" ht="14.25" spans="1:25">
      <c r="A43" s="53">
        <v>39</v>
      </c>
      <c r="B43" s="54">
        <v>0.979861111111111</v>
      </c>
      <c r="C43" s="55" t="s">
        <v>277</v>
      </c>
      <c r="D43" s="55" t="s">
        <v>278</v>
      </c>
      <c r="E43" s="55" t="s">
        <v>278</v>
      </c>
      <c r="F43" s="55">
        <v>18754766561</v>
      </c>
      <c r="G43" s="55" t="s">
        <v>200</v>
      </c>
      <c r="H43" s="55"/>
      <c r="I43" s="55" t="s">
        <v>36</v>
      </c>
      <c r="J43" s="64" t="s">
        <v>202</v>
      </c>
      <c r="K43" s="55">
        <v>47.61</v>
      </c>
      <c r="L43" s="55"/>
      <c r="M43" s="55">
        <f t="shared" si="0"/>
        <v>47.61</v>
      </c>
      <c r="N43" s="63"/>
      <c r="O43" s="63"/>
      <c r="P43" s="63"/>
      <c r="Q43" s="63"/>
      <c r="R43" s="63"/>
      <c r="S43" s="71"/>
      <c r="T43" s="55"/>
      <c r="U43" s="55"/>
      <c r="V43" s="55">
        <f t="shared" si="1"/>
        <v>0</v>
      </c>
      <c r="W43" s="55"/>
      <c r="X43" s="55"/>
      <c r="Y43" s="63" t="s">
        <v>303</v>
      </c>
    </row>
    <row r="44" ht="14.25" spans="1:25">
      <c r="A44" s="53">
        <v>40</v>
      </c>
      <c r="B44" s="54"/>
      <c r="C44" s="55"/>
      <c r="D44" s="55"/>
      <c r="E44" s="55"/>
      <c r="F44" s="55"/>
      <c r="G44" s="55"/>
      <c r="H44" s="55"/>
      <c r="I44" s="55"/>
      <c r="J44" s="64"/>
      <c r="K44" s="55"/>
      <c r="L44" s="55"/>
      <c r="M44" s="55">
        <f t="shared" si="0"/>
        <v>0</v>
      </c>
      <c r="N44" s="63"/>
      <c r="O44" s="63"/>
      <c r="P44" s="63"/>
      <c r="Q44" s="63"/>
      <c r="R44" s="63"/>
      <c r="S44" s="71"/>
      <c r="T44" s="55"/>
      <c r="U44" s="55"/>
      <c r="V44" s="55">
        <f t="shared" si="1"/>
        <v>0</v>
      </c>
      <c r="W44" s="55"/>
      <c r="X44" s="55"/>
      <c r="Y44" s="63"/>
    </row>
    <row r="45" ht="18.75" spans="1:25">
      <c r="A45" s="52">
        <v>41</v>
      </c>
      <c r="B45" s="54"/>
      <c r="C45" s="55"/>
      <c r="D45" s="55"/>
      <c r="E45" s="55"/>
      <c r="F45" s="55"/>
      <c r="G45" s="55"/>
      <c r="H45" s="55"/>
      <c r="I45" s="55"/>
      <c r="J45" s="64"/>
      <c r="K45" s="55"/>
      <c r="L45" s="55"/>
      <c r="M45" s="55">
        <f t="shared" si="0"/>
        <v>0</v>
      </c>
      <c r="N45" s="55"/>
      <c r="O45" s="55"/>
      <c r="P45" s="55"/>
      <c r="Q45" s="55"/>
      <c r="R45" s="55"/>
      <c r="S45" s="71"/>
      <c r="T45" s="55"/>
      <c r="U45" s="55"/>
      <c r="V45" s="55">
        <f t="shared" si="1"/>
        <v>0</v>
      </c>
      <c r="W45" s="55"/>
      <c r="X45" s="55"/>
      <c r="Y45" s="51"/>
    </row>
    <row r="46" ht="18.75" spans="1:25">
      <c r="A46" s="52">
        <v>42</v>
      </c>
      <c r="B46" s="54"/>
      <c r="C46" s="55"/>
      <c r="D46" s="55"/>
      <c r="E46" s="55"/>
      <c r="F46" s="55"/>
      <c r="G46" s="55"/>
      <c r="H46" s="55"/>
      <c r="I46" s="55"/>
      <c r="J46" s="64"/>
      <c r="K46" s="55"/>
      <c r="L46" s="55"/>
      <c r="M46" s="55">
        <f t="shared" si="0"/>
        <v>0</v>
      </c>
      <c r="N46" s="55"/>
      <c r="O46" s="55"/>
      <c r="P46" s="55"/>
      <c r="Q46" s="55"/>
      <c r="R46" s="55"/>
      <c r="S46" s="71"/>
      <c r="T46" s="55"/>
      <c r="U46" s="55"/>
      <c r="V46" s="55">
        <f t="shared" si="1"/>
        <v>0</v>
      </c>
      <c r="W46" s="55"/>
      <c r="X46" s="55"/>
      <c r="Y46" s="51"/>
    </row>
    <row r="47" ht="18.75" spans="1:25">
      <c r="A47" s="53">
        <v>43</v>
      </c>
      <c r="B47" s="54"/>
      <c r="C47" s="55"/>
      <c r="D47" s="55"/>
      <c r="E47" s="55"/>
      <c r="F47" s="55"/>
      <c r="G47" s="55"/>
      <c r="H47" s="55"/>
      <c r="I47" s="55"/>
      <c r="J47" s="64"/>
      <c r="K47" s="55"/>
      <c r="L47" s="55">
        <v>0</v>
      </c>
      <c r="M47" s="55">
        <f t="shared" si="0"/>
        <v>0</v>
      </c>
      <c r="N47" s="55"/>
      <c r="O47" s="55"/>
      <c r="P47" s="55"/>
      <c r="Q47" s="55"/>
      <c r="R47" s="55"/>
      <c r="S47" s="71"/>
      <c r="T47" s="55">
        <v>0</v>
      </c>
      <c r="U47" s="55"/>
      <c r="V47" s="55">
        <f t="shared" si="1"/>
        <v>0</v>
      </c>
      <c r="W47" s="55"/>
      <c r="X47" s="55"/>
      <c r="Y47" s="51"/>
    </row>
    <row r="48" ht="18.75" spans="1:25">
      <c r="A48" s="53">
        <v>44</v>
      </c>
      <c r="B48" s="54"/>
      <c r="C48" s="55"/>
      <c r="D48" s="55"/>
      <c r="E48" s="55"/>
      <c r="F48" s="36"/>
      <c r="G48" s="55"/>
      <c r="H48" s="55"/>
      <c r="I48" s="55"/>
      <c r="J48" s="64"/>
      <c r="K48" s="55"/>
      <c r="L48" s="55"/>
      <c r="M48" s="55">
        <f t="shared" si="0"/>
        <v>0</v>
      </c>
      <c r="N48" s="55"/>
      <c r="O48" s="55"/>
      <c r="P48" s="55"/>
      <c r="Q48" s="55"/>
      <c r="R48" s="55"/>
      <c r="S48" s="71"/>
      <c r="T48" s="55"/>
      <c r="U48" s="55"/>
      <c r="V48" s="55">
        <f t="shared" si="1"/>
        <v>0</v>
      </c>
      <c r="W48" s="55"/>
      <c r="X48" s="55"/>
      <c r="Y48" s="51"/>
    </row>
    <row r="49" ht="18.75" spans="1:25">
      <c r="A49" s="53">
        <v>45</v>
      </c>
      <c r="B49" s="54"/>
      <c r="C49" s="55"/>
      <c r="D49" s="55"/>
      <c r="E49" s="55"/>
      <c r="F49" s="55"/>
      <c r="G49" s="55"/>
      <c r="H49" s="55"/>
      <c r="I49" s="55"/>
      <c r="J49" s="64"/>
      <c r="K49" s="55"/>
      <c r="L49" s="55"/>
      <c r="M49" s="55">
        <f t="shared" si="0"/>
        <v>0</v>
      </c>
      <c r="N49" s="55"/>
      <c r="O49" s="55"/>
      <c r="P49" s="55"/>
      <c r="Q49" s="55"/>
      <c r="R49" s="55"/>
      <c r="S49" s="71"/>
      <c r="T49" s="55"/>
      <c r="U49" s="55"/>
      <c r="V49" s="55">
        <f t="shared" si="1"/>
        <v>0</v>
      </c>
      <c r="W49" s="55"/>
      <c r="X49" s="55"/>
      <c r="Y49" s="51"/>
    </row>
    <row r="50" ht="18.75" spans="1:25">
      <c r="A50" s="53">
        <v>46</v>
      </c>
      <c r="B50" s="54"/>
      <c r="C50" s="55"/>
      <c r="D50" s="55"/>
      <c r="E50" s="55"/>
      <c r="F50" s="55"/>
      <c r="G50" s="55"/>
      <c r="H50" s="55"/>
      <c r="I50" s="55"/>
      <c r="J50" s="64"/>
      <c r="K50" s="55"/>
      <c r="L50" s="55"/>
      <c r="M50" s="55">
        <f t="shared" si="0"/>
        <v>0</v>
      </c>
      <c r="N50" s="55"/>
      <c r="O50" s="55"/>
      <c r="P50" s="55"/>
      <c r="Q50" s="55"/>
      <c r="R50" s="55"/>
      <c r="S50" s="71"/>
      <c r="T50" s="55"/>
      <c r="U50" s="55"/>
      <c r="V50" s="55">
        <f t="shared" si="1"/>
        <v>0</v>
      </c>
      <c r="W50" s="55"/>
      <c r="X50" s="55"/>
      <c r="Y50" s="51"/>
    </row>
    <row r="51" ht="18.75" spans="1:25">
      <c r="A51" s="52">
        <v>47</v>
      </c>
      <c r="B51" s="54"/>
      <c r="C51" s="55"/>
      <c r="D51" s="55"/>
      <c r="E51" s="55"/>
      <c r="F51" s="55"/>
      <c r="G51" s="55"/>
      <c r="H51" s="55"/>
      <c r="I51" s="55"/>
      <c r="J51" s="64"/>
      <c r="K51" s="55"/>
      <c r="L51" s="55"/>
      <c r="M51" s="55">
        <f t="shared" si="0"/>
        <v>0</v>
      </c>
      <c r="N51" s="55"/>
      <c r="O51" s="55"/>
      <c r="P51" s="55"/>
      <c r="Q51" s="55"/>
      <c r="R51" s="55"/>
      <c r="S51" s="71"/>
      <c r="T51" s="55"/>
      <c r="U51" s="55"/>
      <c r="V51" s="55">
        <f t="shared" si="1"/>
        <v>0</v>
      </c>
      <c r="W51" s="55"/>
      <c r="X51" s="55"/>
      <c r="Y51" s="51"/>
    </row>
    <row r="52" ht="18.75" spans="1:25">
      <c r="A52" s="52">
        <v>48</v>
      </c>
      <c r="B52" s="54"/>
      <c r="C52" s="55"/>
      <c r="D52" s="55"/>
      <c r="E52" s="55"/>
      <c r="F52" s="55"/>
      <c r="G52" s="55"/>
      <c r="H52" s="55"/>
      <c r="I52" s="55"/>
      <c r="J52" s="64"/>
      <c r="K52" s="55"/>
      <c r="L52" s="55"/>
      <c r="M52" s="55">
        <f t="shared" si="0"/>
        <v>0</v>
      </c>
      <c r="N52" s="55"/>
      <c r="O52" s="55"/>
      <c r="P52" s="55"/>
      <c r="Q52" s="55"/>
      <c r="R52" s="55"/>
      <c r="S52" s="71"/>
      <c r="T52" s="55"/>
      <c r="U52" s="55"/>
      <c r="V52" s="55">
        <f t="shared" si="1"/>
        <v>0</v>
      </c>
      <c r="W52" s="55"/>
      <c r="X52" s="55"/>
      <c r="Y52" s="51"/>
    </row>
    <row r="53" ht="18.75" spans="1:25">
      <c r="A53" s="53">
        <v>49</v>
      </c>
      <c r="B53" s="54"/>
      <c r="C53" s="55"/>
      <c r="D53" s="55"/>
      <c r="E53" s="55"/>
      <c r="F53" s="55"/>
      <c r="G53" s="55"/>
      <c r="H53" s="55"/>
      <c r="I53" s="55"/>
      <c r="J53" s="64"/>
      <c r="K53" s="55"/>
      <c r="L53" s="55"/>
      <c r="M53" s="55">
        <f t="shared" si="0"/>
        <v>0</v>
      </c>
      <c r="N53" s="55"/>
      <c r="O53" s="55"/>
      <c r="P53" s="55"/>
      <c r="Q53" s="55"/>
      <c r="R53" s="55"/>
      <c r="S53" s="71"/>
      <c r="T53" s="55"/>
      <c r="U53" s="55"/>
      <c r="V53" s="55">
        <f t="shared" si="1"/>
        <v>0</v>
      </c>
      <c r="W53" s="55"/>
      <c r="X53" s="55"/>
      <c r="Y53" s="51"/>
    </row>
    <row r="54" ht="18.75" spans="1:25">
      <c r="A54" s="53">
        <v>50</v>
      </c>
      <c r="B54" s="54"/>
      <c r="C54" s="55"/>
      <c r="D54" s="55"/>
      <c r="E54" s="55"/>
      <c r="F54" s="55"/>
      <c r="G54" s="55"/>
      <c r="H54" s="55"/>
      <c r="I54" s="55"/>
      <c r="J54" s="64"/>
      <c r="K54" s="55"/>
      <c r="L54" s="55"/>
      <c r="M54" s="55">
        <f t="shared" si="0"/>
        <v>0</v>
      </c>
      <c r="N54" s="55"/>
      <c r="O54" s="55"/>
      <c r="P54" s="55"/>
      <c r="Q54" s="55"/>
      <c r="R54" s="55"/>
      <c r="S54" s="71"/>
      <c r="T54" s="55"/>
      <c r="U54" s="55"/>
      <c r="V54" s="55">
        <f t="shared" si="1"/>
        <v>0</v>
      </c>
      <c r="W54" s="55"/>
      <c r="X54" s="55"/>
      <c r="Y54" s="51"/>
    </row>
    <row r="55" ht="18.75" spans="1:25">
      <c r="A55" s="53">
        <v>51</v>
      </c>
      <c r="B55" s="54"/>
      <c r="C55" s="55"/>
      <c r="D55" s="55"/>
      <c r="E55" s="55"/>
      <c r="F55" s="36"/>
      <c r="G55" s="55"/>
      <c r="H55" s="55"/>
      <c r="I55" s="55"/>
      <c r="J55" s="64"/>
      <c r="K55" s="55"/>
      <c r="L55" s="55"/>
      <c r="M55" s="55">
        <f t="shared" si="0"/>
        <v>0</v>
      </c>
      <c r="N55" s="55"/>
      <c r="O55" s="55"/>
      <c r="P55" s="55"/>
      <c r="Q55" s="55"/>
      <c r="R55" s="55"/>
      <c r="S55" s="71"/>
      <c r="T55" s="55"/>
      <c r="U55" s="55"/>
      <c r="V55" s="55">
        <f t="shared" si="1"/>
        <v>0</v>
      </c>
      <c r="W55" s="55"/>
      <c r="X55" s="55"/>
      <c r="Y55" s="51"/>
    </row>
    <row r="56" ht="18.75" spans="1:25">
      <c r="A56" s="53">
        <v>52</v>
      </c>
      <c r="B56" s="54"/>
      <c r="C56" s="55"/>
      <c r="D56" s="55"/>
      <c r="E56" s="55"/>
      <c r="F56" s="55"/>
      <c r="G56" s="55"/>
      <c r="H56" s="55"/>
      <c r="I56" s="55"/>
      <c r="J56" s="64"/>
      <c r="K56" s="55"/>
      <c r="L56" s="55"/>
      <c r="M56" s="55">
        <f t="shared" si="0"/>
        <v>0</v>
      </c>
      <c r="N56" s="55"/>
      <c r="O56" s="55"/>
      <c r="P56" s="55"/>
      <c r="Q56" s="55"/>
      <c r="R56" s="55"/>
      <c r="S56" s="71"/>
      <c r="T56" s="55"/>
      <c r="U56" s="55"/>
      <c r="V56" s="55">
        <f t="shared" si="1"/>
        <v>0</v>
      </c>
      <c r="W56" s="55"/>
      <c r="X56" s="55"/>
      <c r="Y56" s="51"/>
    </row>
    <row r="57" ht="18.75" spans="1:25">
      <c r="A57" s="53">
        <v>53</v>
      </c>
      <c r="B57" s="54"/>
      <c r="C57" s="55"/>
      <c r="D57" s="55"/>
      <c r="E57" s="55"/>
      <c r="F57" s="36"/>
      <c r="G57" s="55"/>
      <c r="H57" s="55"/>
      <c r="I57" s="55"/>
      <c r="J57" s="64"/>
      <c r="K57" s="55"/>
      <c r="L57" s="55"/>
      <c r="M57" s="55">
        <f t="shared" si="0"/>
        <v>0</v>
      </c>
      <c r="N57" s="55"/>
      <c r="O57" s="55"/>
      <c r="P57" s="55"/>
      <c r="Q57" s="55"/>
      <c r="R57" s="55"/>
      <c r="S57" s="71"/>
      <c r="T57" s="55"/>
      <c r="U57" s="55"/>
      <c r="V57" s="55">
        <f t="shared" si="1"/>
        <v>0</v>
      </c>
      <c r="W57" s="55"/>
      <c r="X57" s="55"/>
      <c r="Y57" s="51"/>
    </row>
    <row r="58" ht="18.75" spans="1:25">
      <c r="A58" s="53">
        <v>54</v>
      </c>
      <c r="B58" s="54"/>
      <c r="C58" s="55"/>
      <c r="D58" s="55"/>
      <c r="E58" s="55"/>
      <c r="F58" s="55"/>
      <c r="G58" s="55"/>
      <c r="H58" s="55"/>
      <c r="I58" s="55"/>
      <c r="J58" s="64"/>
      <c r="K58" s="55"/>
      <c r="L58" s="55"/>
      <c r="M58" s="55">
        <f t="shared" si="0"/>
        <v>0</v>
      </c>
      <c r="N58" s="55"/>
      <c r="O58" s="55"/>
      <c r="P58" s="55"/>
      <c r="Q58" s="55"/>
      <c r="R58" s="55"/>
      <c r="S58" s="71"/>
      <c r="T58" s="55"/>
      <c r="U58" s="55"/>
      <c r="V58" s="55">
        <f t="shared" si="1"/>
        <v>0</v>
      </c>
      <c r="W58" s="55"/>
      <c r="X58" s="55"/>
      <c r="Y58" s="51"/>
    </row>
    <row r="59" ht="18.75" spans="1:25">
      <c r="A59" s="53">
        <v>55</v>
      </c>
      <c r="B59" s="54"/>
      <c r="C59" s="55"/>
      <c r="D59" s="55"/>
      <c r="E59" s="55"/>
      <c r="F59" s="55"/>
      <c r="G59" s="55"/>
      <c r="H59" s="55"/>
      <c r="I59" s="55"/>
      <c r="J59" s="64"/>
      <c r="K59" s="55"/>
      <c r="L59" s="55"/>
      <c r="M59" s="55">
        <f t="shared" si="0"/>
        <v>0</v>
      </c>
      <c r="N59" s="55"/>
      <c r="O59" s="55"/>
      <c r="P59" s="55"/>
      <c r="Q59" s="55"/>
      <c r="R59" s="55"/>
      <c r="S59" s="71"/>
      <c r="T59" s="55"/>
      <c r="U59" s="55"/>
      <c r="V59" s="55">
        <f t="shared" si="1"/>
        <v>0</v>
      </c>
      <c r="W59" s="55"/>
      <c r="X59" s="55"/>
      <c r="Y59" s="51"/>
    </row>
    <row r="60" ht="18.75" spans="1:25">
      <c r="A60" s="52">
        <v>56</v>
      </c>
      <c r="B60" s="54"/>
      <c r="C60" s="55"/>
      <c r="D60" s="55"/>
      <c r="E60" s="55"/>
      <c r="F60" s="55"/>
      <c r="G60" s="55"/>
      <c r="H60" s="55"/>
      <c r="I60" s="55"/>
      <c r="J60" s="64"/>
      <c r="K60" s="55"/>
      <c r="L60" s="55"/>
      <c r="M60" s="55">
        <f t="shared" si="0"/>
        <v>0</v>
      </c>
      <c r="N60" s="55"/>
      <c r="O60" s="55"/>
      <c r="P60" s="55"/>
      <c r="Q60" s="55"/>
      <c r="R60" s="55"/>
      <c r="S60" s="72"/>
      <c r="T60" s="55"/>
      <c r="U60" s="55"/>
      <c r="V60" s="55">
        <f t="shared" si="1"/>
        <v>0</v>
      </c>
      <c r="W60" s="55"/>
      <c r="X60" s="55"/>
      <c r="Y60" s="51"/>
    </row>
    <row r="61" ht="18.75" spans="1:25">
      <c r="A61" s="52">
        <v>57</v>
      </c>
      <c r="B61" s="54"/>
      <c r="C61" s="55"/>
      <c r="D61" s="55"/>
      <c r="E61" s="55"/>
      <c r="F61" s="55"/>
      <c r="G61" s="55"/>
      <c r="H61" s="55"/>
      <c r="I61" s="55"/>
      <c r="J61" s="64"/>
      <c r="K61" s="55"/>
      <c r="L61" s="55"/>
      <c r="M61" s="55">
        <f t="shared" si="0"/>
        <v>0</v>
      </c>
      <c r="N61" s="55"/>
      <c r="O61" s="55"/>
      <c r="P61" s="55"/>
      <c r="Q61" s="55"/>
      <c r="R61" s="55"/>
      <c r="S61" s="72"/>
      <c r="T61" s="55"/>
      <c r="U61" s="55"/>
      <c r="V61" s="55">
        <f t="shared" si="1"/>
        <v>0</v>
      </c>
      <c r="W61" s="55"/>
      <c r="X61" s="55"/>
      <c r="Y61" s="51"/>
    </row>
    <row r="62" ht="18.75" spans="1:25">
      <c r="A62" s="53">
        <v>58</v>
      </c>
      <c r="B62" s="54"/>
      <c r="C62" s="55"/>
      <c r="D62" s="55"/>
      <c r="E62" s="55"/>
      <c r="F62" s="36"/>
      <c r="G62" s="55"/>
      <c r="H62" s="55"/>
      <c r="I62" s="55"/>
      <c r="J62" s="64"/>
      <c r="K62" s="55"/>
      <c r="L62" s="55"/>
      <c r="M62" s="55">
        <f t="shared" si="0"/>
        <v>0</v>
      </c>
      <c r="N62" s="55"/>
      <c r="O62" s="55"/>
      <c r="P62" s="55"/>
      <c r="Q62" s="55"/>
      <c r="R62" s="55"/>
      <c r="S62" s="55"/>
      <c r="T62" s="55"/>
      <c r="U62" s="55"/>
      <c r="V62" s="55">
        <f t="shared" si="1"/>
        <v>0</v>
      </c>
      <c r="W62" s="55"/>
      <c r="X62" s="55"/>
      <c r="Y62" s="51"/>
    </row>
    <row r="63" ht="18.75" spans="1:25">
      <c r="A63" s="53">
        <v>59</v>
      </c>
      <c r="B63" s="54"/>
      <c r="C63" s="55"/>
      <c r="D63" s="55"/>
      <c r="E63" s="55"/>
      <c r="F63" s="36"/>
      <c r="G63" s="55"/>
      <c r="H63" s="55"/>
      <c r="I63" s="55"/>
      <c r="J63" s="64"/>
      <c r="K63" s="55"/>
      <c r="L63" s="55"/>
      <c r="M63" s="55">
        <f t="shared" si="0"/>
        <v>0</v>
      </c>
      <c r="N63" s="55"/>
      <c r="O63" s="55"/>
      <c r="P63" s="55"/>
      <c r="Q63" s="55"/>
      <c r="R63" s="55"/>
      <c r="S63" s="72"/>
      <c r="T63" s="55"/>
      <c r="U63" s="55"/>
      <c r="V63" s="55">
        <f t="shared" si="1"/>
        <v>0</v>
      </c>
      <c r="W63" s="55"/>
      <c r="X63" s="55"/>
      <c r="Y63" s="51"/>
    </row>
    <row r="64" ht="18.75" spans="1:25">
      <c r="A64" s="53">
        <v>60</v>
      </c>
      <c r="B64" s="54"/>
      <c r="C64" s="55"/>
      <c r="D64" s="55"/>
      <c r="E64" s="55"/>
      <c r="F64" s="36"/>
      <c r="G64" s="55"/>
      <c r="H64" s="55"/>
      <c r="I64" s="55"/>
      <c r="J64" s="64"/>
      <c r="K64" s="55"/>
      <c r="L64" s="55"/>
      <c r="M64" s="55">
        <f t="shared" si="0"/>
        <v>0</v>
      </c>
      <c r="N64" s="55"/>
      <c r="O64" s="55"/>
      <c r="P64" s="55"/>
      <c r="Q64" s="55"/>
      <c r="R64" s="55"/>
      <c r="S64" s="55"/>
      <c r="T64" s="55"/>
      <c r="U64" s="55"/>
      <c r="V64" s="55">
        <f t="shared" si="1"/>
        <v>0</v>
      </c>
      <c r="W64" s="55"/>
      <c r="X64" s="55"/>
      <c r="Y64" s="51"/>
    </row>
    <row r="65" ht="18.75" spans="1:25">
      <c r="A65" s="53">
        <v>61</v>
      </c>
      <c r="B65" s="54"/>
      <c r="C65" s="55"/>
      <c r="D65" s="55"/>
      <c r="E65" s="55"/>
      <c r="F65" s="36"/>
      <c r="G65" s="55"/>
      <c r="H65" s="55"/>
      <c r="I65" s="55"/>
      <c r="J65" s="64"/>
      <c r="K65" s="55"/>
      <c r="L65" s="55"/>
      <c r="M65" s="55">
        <f t="shared" si="0"/>
        <v>0</v>
      </c>
      <c r="N65" s="55"/>
      <c r="O65" s="55"/>
      <c r="P65" s="55"/>
      <c r="Q65" s="55"/>
      <c r="R65" s="55"/>
      <c r="S65" s="55"/>
      <c r="T65" s="55"/>
      <c r="U65" s="55"/>
      <c r="V65" s="55">
        <f t="shared" si="1"/>
        <v>0</v>
      </c>
      <c r="W65" s="55"/>
      <c r="X65" s="55"/>
      <c r="Y65" s="51"/>
    </row>
    <row r="66" ht="18.75" spans="1:25">
      <c r="A66" s="52">
        <v>62</v>
      </c>
      <c r="B66" s="54"/>
      <c r="C66" s="55"/>
      <c r="D66" s="55"/>
      <c r="E66" s="55"/>
      <c r="F66" s="36"/>
      <c r="G66" s="55"/>
      <c r="H66" s="55"/>
      <c r="I66" s="55"/>
      <c r="J66" s="64"/>
      <c r="K66" s="55"/>
      <c r="L66" s="55"/>
      <c r="M66" s="55">
        <f t="shared" si="0"/>
        <v>0</v>
      </c>
      <c r="N66" s="55"/>
      <c r="O66" s="55"/>
      <c r="P66" s="55"/>
      <c r="Q66" s="55"/>
      <c r="R66" s="55"/>
      <c r="S66" s="55"/>
      <c r="T66" s="55"/>
      <c r="U66" s="55"/>
      <c r="V66" s="55">
        <f t="shared" si="1"/>
        <v>0</v>
      </c>
      <c r="W66" s="55"/>
      <c r="X66" s="55"/>
      <c r="Y66" s="51"/>
    </row>
    <row r="67" ht="18.75" spans="1:25">
      <c r="A67" s="52">
        <v>63</v>
      </c>
      <c r="B67" s="54"/>
      <c r="C67" s="55"/>
      <c r="D67" s="55"/>
      <c r="E67" s="55"/>
      <c r="F67" s="36"/>
      <c r="G67" s="55"/>
      <c r="H67" s="55"/>
      <c r="I67" s="55"/>
      <c r="J67" s="64"/>
      <c r="K67" s="55"/>
      <c r="L67" s="55"/>
      <c r="M67" s="55">
        <f t="shared" si="0"/>
        <v>0</v>
      </c>
      <c r="N67" s="55"/>
      <c r="O67" s="55"/>
      <c r="P67" s="55"/>
      <c r="Q67" s="55"/>
      <c r="R67" s="55"/>
      <c r="S67" s="72"/>
      <c r="T67" s="55"/>
      <c r="U67" s="55"/>
      <c r="V67" s="55">
        <f t="shared" si="1"/>
        <v>0</v>
      </c>
      <c r="W67" s="55"/>
      <c r="X67" s="55"/>
      <c r="Y67" s="51"/>
    </row>
    <row r="68" ht="18.75" spans="1:25">
      <c r="A68" s="53">
        <v>64</v>
      </c>
      <c r="B68" s="54"/>
      <c r="C68" s="55"/>
      <c r="D68" s="55"/>
      <c r="E68" s="55"/>
      <c r="F68" s="36"/>
      <c r="G68" s="55"/>
      <c r="H68" s="55"/>
      <c r="I68" s="55"/>
      <c r="J68" s="64"/>
      <c r="K68" s="55"/>
      <c r="L68" s="55"/>
      <c r="M68" s="55">
        <f t="shared" si="0"/>
        <v>0</v>
      </c>
      <c r="N68" s="55"/>
      <c r="O68" s="55"/>
      <c r="P68" s="55"/>
      <c r="Q68" s="55"/>
      <c r="R68" s="55"/>
      <c r="S68" s="55"/>
      <c r="T68" s="55"/>
      <c r="U68" s="55"/>
      <c r="V68" s="55">
        <f t="shared" si="1"/>
        <v>0</v>
      </c>
      <c r="W68" s="55"/>
      <c r="X68" s="55"/>
      <c r="Y68" s="51"/>
    </row>
    <row r="69" ht="18.75" spans="1:25">
      <c r="A69" s="53">
        <v>65</v>
      </c>
      <c r="B69" s="54"/>
      <c r="C69" s="55"/>
      <c r="D69" s="55"/>
      <c r="E69" s="55"/>
      <c r="F69" s="36"/>
      <c r="G69" s="55"/>
      <c r="H69" s="55"/>
      <c r="I69" s="55"/>
      <c r="J69" s="64"/>
      <c r="K69" s="55"/>
      <c r="L69" s="55"/>
      <c r="M69" s="55">
        <f t="shared" ref="M69:M72" si="2">K69-L69</f>
        <v>0</v>
      </c>
      <c r="N69" s="55"/>
      <c r="O69" s="55"/>
      <c r="P69" s="55"/>
      <c r="Q69" s="55"/>
      <c r="R69" s="55"/>
      <c r="S69" s="55"/>
      <c r="T69" s="55"/>
      <c r="U69" s="55"/>
      <c r="V69" s="55">
        <f t="shared" ref="V69:V72" si="3">T69*U69</f>
        <v>0</v>
      </c>
      <c r="W69" s="55"/>
      <c r="X69" s="55"/>
      <c r="Y69" s="51"/>
    </row>
    <row r="70" ht="18.75" spans="1:25">
      <c r="A70" s="53">
        <v>66</v>
      </c>
      <c r="B70" s="54"/>
      <c r="C70" s="55"/>
      <c r="D70" s="55"/>
      <c r="E70" s="55"/>
      <c r="F70" s="36"/>
      <c r="G70" s="55"/>
      <c r="H70" s="55"/>
      <c r="I70" s="55"/>
      <c r="J70" s="64"/>
      <c r="K70" s="55"/>
      <c r="L70" s="55"/>
      <c r="M70" s="55">
        <f t="shared" si="2"/>
        <v>0</v>
      </c>
      <c r="N70" s="55"/>
      <c r="O70" s="55"/>
      <c r="P70" s="55"/>
      <c r="Q70" s="55"/>
      <c r="R70" s="55"/>
      <c r="S70" s="55"/>
      <c r="T70" s="55"/>
      <c r="U70" s="55"/>
      <c r="V70" s="55">
        <f t="shared" si="3"/>
        <v>0</v>
      </c>
      <c r="W70" s="55"/>
      <c r="X70" s="55"/>
      <c r="Y70" s="51"/>
    </row>
    <row r="71" ht="18.75" spans="1:25">
      <c r="A71" s="53">
        <v>67</v>
      </c>
      <c r="B71" s="73"/>
      <c r="C71" s="55"/>
      <c r="D71" s="55"/>
      <c r="E71" s="55"/>
      <c r="F71" s="36"/>
      <c r="G71" s="55"/>
      <c r="H71" s="55"/>
      <c r="I71" s="55"/>
      <c r="J71" s="64"/>
      <c r="K71" s="55"/>
      <c r="L71" s="55"/>
      <c r="M71" s="55">
        <f t="shared" si="2"/>
        <v>0</v>
      </c>
      <c r="N71" s="55"/>
      <c r="O71" s="55"/>
      <c r="P71" s="55"/>
      <c r="Q71" s="55"/>
      <c r="R71" s="55"/>
      <c r="S71" s="55"/>
      <c r="T71" s="55"/>
      <c r="U71" s="55"/>
      <c r="V71" s="55">
        <f t="shared" si="3"/>
        <v>0</v>
      </c>
      <c r="W71" s="55"/>
      <c r="X71" s="55"/>
      <c r="Y71" s="51"/>
    </row>
    <row r="72" ht="18.75" spans="1:25">
      <c r="A72" s="53">
        <v>68</v>
      </c>
      <c r="B72" s="73"/>
      <c r="C72" s="55"/>
      <c r="D72" s="55"/>
      <c r="E72" s="55"/>
      <c r="F72" s="36"/>
      <c r="G72" s="55"/>
      <c r="H72" s="55"/>
      <c r="I72" s="55"/>
      <c r="J72" s="64"/>
      <c r="K72" s="55"/>
      <c r="L72" s="55"/>
      <c r="M72" s="55">
        <f t="shared" si="2"/>
        <v>0</v>
      </c>
      <c r="N72" s="55"/>
      <c r="O72" s="55"/>
      <c r="P72" s="55"/>
      <c r="Q72" s="55"/>
      <c r="R72" s="55"/>
      <c r="S72" s="55"/>
      <c r="T72" s="55"/>
      <c r="U72" s="55"/>
      <c r="V72" s="55">
        <f t="shared" si="3"/>
        <v>0</v>
      </c>
      <c r="W72" s="55"/>
      <c r="X72" s="55"/>
      <c r="Y72" s="51"/>
    </row>
    <row r="73" ht="14.25" spans="1:25">
      <c r="A73" s="36"/>
      <c r="B73" s="74"/>
      <c r="C73" s="30"/>
      <c r="D73" s="38"/>
      <c r="E73" s="38"/>
      <c r="F73" s="38"/>
      <c r="G73" s="38"/>
      <c r="H73" s="38"/>
      <c r="I73" s="38"/>
      <c r="J73" s="38"/>
      <c r="K73" s="38"/>
      <c r="L73" s="36"/>
      <c r="M73" s="55"/>
      <c r="N73" s="38"/>
      <c r="O73" s="38"/>
      <c r="P73" s="38"/>
      <c r="Q73" s="38"/>
      <c r="R73" s="38"/>
      <c r="S73" s="38"/>
      <c r="T73" s="38">
        <v>0</v>
      </c>
      <c r="U73" s="38"/>
      <c r="V73" s="36">
        <f>SUM(V5:V72)</f>
        <v>251398.35</v>
      </c>
      <c r="W73" s="38"/>
      <c r="X73" s="38"/>
      <c r="Y73" s="38"/>
    </row>
  </sheetData>
  <mergeCells count="9">
    <mergeCell ref="A1:V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Y19"/>
  <sheetViews>
    <sheetView workbookViewId="0">
      <selection activeCell="D13" sqref="D13"/>
    </sheetView>
  </sheetViews>
  <sheetFormatPr defaultColWidth="9" defaultRowHeight="13.5"/>
  <cols>
    <col min="6" max="6" width="12.625" customWidth="1"/>
  </cols>
  <sheetData>
    <row r="1" ht="36" customHeight="1" spans="1:25">
      <c r="A1" s="27" t="s">
        <v>304</v>
      </c>
      <c r="B1" s="27"/>
      <c r="C1" s="27"/>
      <c r="D1" s="27"/>
      <c r="E1" s="27"/>
      <c r="F1" s="27"/>
      <c r="G1" s="27"/>
      <c r="H1" s="27"/>
      <c r="I1" s="27"/>
      <c r="J1" s="27"/>
      <c r="K1" s="27"/>
      <c r="L1" s="27"/>
      <c r="M1" s="27"/>
      <c r="N1" s="27"/>
      <c r="O1" s="27"/>
      <c r="P1" s="27"/>
      <c r="Q1" s="27"/>
      <c r="R1" s="27"/>
      <c r="S1" s="27"/>
      <c r="T1" s="27"/>
      <c r="U1" s="27"/>
      <c r="V1" s="27"/>
      <c r="W1" s="27"/>
      <c r="X1" s="27"/>
      <c r="Y1" s="27"/>
    </row>
    <row r="2" ht="14.25" spans="1:22">
      <c r="A2" s="28"/>
      <c r="B2" s="29" t="s">
        <v>305</v>
      </c>
      <c r="C2" s="29"/>
      <c r="D2" s="29"/>
      <c r="E2" s="29"/>
      <c r="F2" s="29"/>
      <c r="G2" s="29"/>
      <c r="H2" s="29"/>
      <c r="I2" s="29"/>
      <c r="J2" s="29"/>
      <c r="K2" s="29"/>
      <c r="L2" s="29"/>
      <c r="M2" s="29"/>
      <c r="N2" s="29"/>
      <c r="O2" s="29"/>
      <c r="P2" s="29"/>
      <c r="Q2" s="29"/>
      <c r="R2" s="29"/>
      <c r="S2" s="29"/>
      <c r="T2" s="29"/>
      <c r="U2" s="29"/>
      <c r="V2" s="29"/>
    </row>
    <row r="3" spans="1:25">
      <c r="A3" s="30" t="s">
        <v>2</v>
      </c>
      <c r="B3" s="30" t="s">
        <v>3</v>
      </c>
      <c r="C3" s="30" t="s">
        <v>4</v>
      </c>
      <c r="D3" s="30"/>
      <c r="E3" s="30"/>
      <c r="F3" s="30"/>
      <c r="G3" s="30"/>
      <c r="H3" s="31" t="s">
        <v>5</v>
      </c>
      <c r="I3" s="39"/>
      <c r="J3" s="39"/>
      <c r="K3" s="39"/>
      <c r="L3" s="39"/>
      <c r="M3" s="39"/>
      <c r="N3" s="39"/>
      <c r="O3" s="39"/>
      <c r="P3" s="39"/>
      <c r="Q3" s="39"/>
      <c r="R3" s="39"/>
      <c r="S3" s="42"/>
      <c r="T3" s="30" t="s">
        <v>6</v>
      </c>
      <c r="U3" s="30"/>
      <c r="V3" s="30"/>
      <c r="W3" s="30" t="s">
        <v>7</v>
      </c>
      <c r="X3" s="43" t="s">
        <v>8</v>
      </c>
      <c r="Y3" s="30" t="s">
        <v>9</v>
      </c>
    </row>
    <row r="4" ht="27" spans="1:25">
      <c r="A4" s="30"/>
      <c r="B4" s="30" t="s">
        <v>10</v>
      </c>
      <c r="C4" s="30" t="s">
        <v>11</v>
      </c>
      <c r="D4" s="32" t="s">
        <v>12</v>
      </c>
      <c r="E4" s="30" t="s">
        <v>13</v>
      </c>
      <c r="F4" s="30" t="s">
        <v>14</v>
      </c>
      <c r="G4" s="30" t="s">
        <v>15</v>
      </c>
      <c r="H4" s="30" t="s">
        <v>16</v>
      </c>
      <c r="I4" s="30" t="s">
        <v>17</v>
      </c>
      <c r="J4" s="30" t="s">
        <v>18</v>
      </c>
      <c r="K4" s="30" t="s">
        <v>19</v>
      </c>
      <c r="L4" s="30" t="s">
        <v>20</v>
      </c>
      <c r="M4" s="30" t="s">
        <v>21</v>
      </c>
      <c r="N4" s="30" t="s">
        <v>22</v>
      </c>
      <c r="O4" s="30" t="s">
        <v>306</v>
      </c>
      <c r="P4" s="30" t="s">
        <v>24</v>
      </c>
      <c r="Q4" s="30" t="s">
        <v>186</v>
      </c>
      <c r="R4" s="30" t="s">
        <v>187</v>
      </c>
      <c r="S4" s="30" t="s">
        <v>27</v>
      </c>
      <c r="T4" s="30" t="s">
        <v>28</v>
      </c>
      <c r="U4" s="30" t="s">
        <v>188</v>
      </c>
      <c r="V4" s="30" t="s">
        <v>189</v>
      </c>
      <c r="W4" s="30"/>
      <c r="X4" s="44"/>
      <c r="Y4" s="30"/>
    </row>
    <row r="5" spans="1:25">
      <c r="A5" s="33">
        <v>1</v>
      </c>
      <c r="B5" s="34">
        <v>0.484722222222222</v>
      </c>
      <c r="C5" s="35" t="s">
        <v>307</v>
      </c>
      <c r="D5" s="36" t="s">
        <v>308</v>
      </c>
      <c r="E5" s="36" t="s">
        <v>309</v>
      </c>
      <c r="F5" s="36">
        <v>13775439287</v>
      </c>
      <c r="G5" s="36" t="s">
        <v>308</v>
      </c>
      <c r="H5" s="33">
        <v>5032</v>
      </c>
      <c r="I5" s="36" t="s">
        <v>310</v>
      </c>
      <c r="J5" s="40" t="s">
        <v>311</v>
      </c>
      <c r="K5" s="33">
        <v>90.3</v>
      </c>
      <c r="L5" s="33">
        <v>21.36</v>
      </c>
      <c r="M5" s="33">
        <v>68.94</v>
      </c>
      <c r="N5" s="33">
        <v>1.1</v>
      </c>
      <c r="O5" s="36">
        <v>0.3</v>
      </c>
      <c r="P5" s="33"/>
      <c r="Q5" s="33" t="s">
        <v>312</v>
      </c>
      <c r="R5" s="45">
        <v>0.08</v>
      </c>
      <c r="S5" s="33">
        <v>0.94</v>
      </c>
      <c r="T5" s="33">
        <v>68</v>
      </c>
      <c r="U5" s="36">
        <v>90</v>
      </c>
      <c r="V5" s="33"/>
      <c r="W5" s="36" t="s">
        <v>313</v>
      </c>
      <c r="X5" s="36" t="s">
        <v>314</v>
      </c>
      <c r="Y5" s="33"/>
    </row>
    <row r="6" spans="1:25">
      <c r="A6" s="33">
        <v>2</v>
      </c>
      <c r="B6" s="34"/>
      <c r="C6" s="35"/>
      <c r="D6" s="36"/>
      <c r="E6" s="36"/>
      <c r="F6" s="36"/>
      <c r="G6" s="36"/>
      <c r="H6" s="33"/>
      <c r="I6" s="36"/>
      <c r="J6" s="40"/>
      <c r="K6" s="33"/>
      <c r="L6" s="33"/>
      <c r="M6" s="33"/>
      <c r="N6" s="33"/>
      <c r="O6" s="36"/>
      <c r="P6" s="33"/>
      <c r="Q6" s="33"/>
      <c r="R6" s="45"/>
      <c r="S6" s="33"/>
      <c r="T6" s="33"/>
      <c r="U6" s="36"/>
      <c r="V6" s="33"/>
      <c r="W6" s="36"/>
      <c r="X6" s="36"/>
      <c r="Y6" s="33"/>
    </row>
    <row r="7" spans="1:25">
      <c r="A7" s="36">
        <v>3</v>
      </c>
      <c r="B7" s="37"/>
      <c r="C7" s="35"/>
      <c r="D7" s="36"/>
      <c r="E7" s="36"/>
      <c r="F7" s="36"/>
      <c r="G7" s="36"/>
      <c r="H7" s="33"/>
      <c r="I7" s="36"/>
      <c r="J7" s="40"/>
      <c r="K7" s="36"/>
      <c r="L7" s="36"/>
      <c r="M7" s="36"/>
      <c r="N7" s="33"/>
      <c r="O7" s="36"/>
      <c r="P7" s="36"/>
      <c r="Q7" s="36"/>
      <c r="R7" s="45"/>
      <c r="S7" s="36"/>
      <c r="T7" s="36"/>
      <c r="U7" s="36"/>
      <c r="V7" s="36"/>
      <c r="W7" s="36"/>
      <c r="X7" s="36"/>
      <c r="Y7" s="36"/>
    </row>
    <row r="8" spans="1:25">
      <c r="A8" s="33">
        <v>4</v>
      </c>
      <c r="B8" s="37"/>
      <c r="C8" s="35"/>
      <c r="D8" s="36"/>
      <c r="E8" s="36"/>
      <c r="F8" s="36"/>
      <c r="G8" s="36"/>
      <c r="H8" s="33"/>
      <c r="I8" s="36"/>
      <c r="J8" s="40"/>
      <c r="K8" s="36"/>
      <c r="L8" s="41"/>
      <c r="M8" s="36"/>
      <c r="N8" s="36"/>
      <c r="O8" s="36"/>
      <c r="P8" s="36"/>
      <c r="Q8" s="36"/>
      <c r="R8" s="45"/>
      <c r="S8" s="36"/>
      <c r="T8" s="36"/>
      <c r="U8" s="36"/>
      <c r="V8" s="36"/>
      <c r="W8" s="36"/>
      <c r="X8" s="36"/>
      <c r="Y8" s="36"/>
    </row>
    <row r="9" spans="1:25">
      <c r="A9" s="36">
        <v>5</v>
      </c>
      <c r="B9" s="37"/>
      <c r="C9" s="35"/>
      <c r="D9" s="36"/>
      <c r="E9" s="36"/>
      <c r="F9" s="36"/>
      <c r="G9" s="36"/>
      <c r="H9" s="36"/>
      <c r="I9" s="36"/>
      <c r="J9" s="40"/>
      <c r="K9" s="36"/>
      <c r="L9" s="36"/>
      <c r="M9" s="36"/>
      <c r="N9" s="36"/>
      <c r="O9" s="36"/>
      <c r="P9" s="36"/>
      <c r="Q9" s="36"/>
      <c r="R9" s="45"/>
      <c r="S9" s="36"/>
      <c r="T9" s="36"/>
      <c r="U9" s="36"/>
      <c r="V9" s="36"/>
      <c r="W9" s="36"/>
      <c r="X9" s="36"/>
      <c r="Y9" s="36"/>
    </row>
    <row r="10" spans="1:25">
      <c r="A10" s="36">
        <v>6</v>
      </c>
      <c r="B10" s="37"/>
      <c r="C10" s="35"/>
      <c r="D10" s="36"/>
      <c r="E10" s="36"/>
      <c r="F10" s="36"/>
      <c r="G10" s="36"/>
      <c r="H10" s="36"/>
      <c r="I10" s="36"/>
      <c r="J10" s="40"/>
      <c r="K10" s="36"/>
      <c r="L10" s="36"/>
      <c r="M10" s="36"/>
      <c r="N10" s="36"/>
      <c r="O10" s="36"/>
      <c r="P10" s="36"/>
      <c r="Q10" s="36"/>
      <c r="R10" s="45"/>
      <c r="S10" s="36"/>
      <c r="T10" s="36"/>
      <c r="U10" s="36"/>
      <c r="V10" s="36"/>
      <c r="W10" s="36"/>
      <c r="X10" s="36"/>
      <c r="Y10" s="36"/>
    </row>
    <row r="11" spans="1:25">
      <c r="A11" s="36">
        <v>7</v>
      </c>
      <c r="B11" s="37"/>
      <c r="C11" s="35"/>
      <c r="D11" s="38"/>
      <c r="E11" s="38"/>
      <c r="F11" s="38"/>
      <c r="G11" s="36"/>
      <c r="H11" s="36"/>
      <c r="I11" s="36"/>
      <c r="J11" s="40"/>
      <c r="K11" s="36"/>
      <c r="L11" s="36"/>
      <c r="M11" s="36"/>
      <c r="N11" s="36"/>
      <c r="O11" s="36"/>
      <c r="P11" s="36"/>
      <c r="Q11" s="36"/>
      <c r="R11" s="45"/>
      <c r="S11" s="36"/>
      <c r="T11" s="36"/>
      <c r="U11" s="36"/>
      <c r="V11" s="38"/>
      <c r="W11" s="36"/>
      <c r="X11" s="36"/>
      <c r="Y11" s="38"/>
    </row>
    <row r="12" spans="1:25">
      <c r="A12" s="36">
        <v>8</v>
      </c>
      <c r="B12" s="37"/>
      <c r="C12" s="35"/>
      <c r="D12" s="38"/>
      <c r="E12" s="38"/>
      <c r="F12" s="38"/>
      <c r="G12" s="36"/>
      <c r="H12" s="36"/>
      <c r="I12" s="36"/>
      <c r="J12" s="40"/>
      <c r="K12" s="36"/>
      <c r="L12" s="36"/>
      <c r="M12" s="36"/>
      <c r="N12" s="36"/>
      <c r="O12" s="36"/>
      <c r="P12" s="36"/>
      <c r="Q12" s="36"/>
      <c r="R12" s="45"/>
      <c r="S12" s="36"/>
      <c r="T12" s="36"/>
      <c r="U12" s="36"/>
      <c r="V12" s="38"/>
      <c r="W12" s="36"/>
      <c r="X12" s="36"/>
      <c r="Y12" s="38"/>
    </row>
    <row r="13" spans="1:25">
      <c r="A13" s="36">
        <v>9</v>
      </c>
      <c r="B13" s="37"/>
      <c r="C13" s="35"/>
      <c r="D13" s="38"/>
      <c r="E13" s="38"/>
      <c r="F13" s="38"/>
      <c r="G13" s="36"/>
      <c r="H13" s="36"/>
      <c r="I13" s="36"/>
      <c r="J13" s="40"/>
      <c r="K13" s="36"/>
      <c r="L13" s="36"/>
      <c r="M13" s="36"/>
      <c r="N13" s="36"/>
      <c r="O13" s="36"/>
      <c r="P13" s="36"/>
      <c r="Q13" s="36"/>
      <c r="R13" s="45"/>
      <c r="S13" s="36"/>
      <c r="T13" s="36"/>
      <c r="U13" s="36"/>
      <c r="V13" s="38"/>
      <c r="W13" s="36"/>
      <c r="X13" s="36"/>
      <c r="Y13" s="38"/>
    </row>
    <row r="14" spans="1:25">
      <c r="A14" s="36">
        <v>10</v>
      </c>
      <c r="B14" s="37"/>
      <c r="C14" s="35"/>
      <c r="D14" s="38"/>
      <c r="E14" s="38"/>
      <c r="F14" s="38"/>
      <c r="G14" s="36"/>
      <c r="H14" s="36"/>
      <c r="I14" s="36"/>
      <c r="J14" s="40"/>
      <c r="K14" s="36"/>
      <c r="L14" s="36"/>
      <c r="M14" s="36"/>
      <c r="N14" s="36"/>
      <c r="O14" s="36"/>
      <c r="P14" s="36"/>
      <c r="Q14" s="36"/>
      <c r="R14" s="45"/>
      <c r="S14" s="36"/>
      <c r="T14" s="36"/>
      <c r="U14" s="36"/>
      <c r="V14" s="38"/>
      <c r="W14" s="36"/>
      <c r="X14" s="36"/>
      <c r="Y14" s="38"/>
    </row>
    <row r="15" spans="1:25">
      <c r="A15" s="36">
        <v>11</v>
      </c>
      <c r="B15" s="37"/>
      <c r="C15" s="35"/>
      <c r="D15" s="38"/>
      <c r="E15" s="38"/>
      <c r="F15" s="38"/>
      <c r="G15" s="36"/>
      <c r="H15" s="36"/>
      <c r="I15" s="36"/>
      <c r="J15" s="40"/>
      <c r="K15" s="36"/>
      <c r="L15" s="36"/>
      <c r="M15" s="36"/>
      <c r="N15" s="36"/>
      <c r="O15" s="36"/>
      <c r="P15" s="36"/>
      <c r="Q15" s="36"/>
      <c r="R15" s="45"/>
      <c r="S15" s="36"/>
      <c r="T15" s="36"/>
      <c r="U15" s="36"/>
      <c r="V15" s="38"/>
      <c r="W15" s="36"/>
      <c r="X15" s="36"/>
      <c r="Y15" s="38"/>
    </row>
    <row r="16" spans="1:25">
      <c r="A16" s="36">
        <v>12</v>
      </c>
      <c r="B16" s="37"/>
      <c r="C16" s="35"/>
      <c r="D16" s="38"/>
      <c r="E16" s="38"/>
      <c r="F16" s="38"/>
      <c r="G16" s="36"/>
      <c r="H16" s="36"/>
      <c r="I16" s="36"/>
      <c r="J16" s="40"/>
      <c r="K16" s="36"/>
      <c r="L16" s="36"/>
      <c r="M16" s="36"/>
      <c r="N16" s="36"/>
      <c r="O16" s="36"/>
      <c r="P16" s="36"/>
      <c r="Q16" s="36"/>
      <c r="R16" s="45"/>
      <c r="S16" s="36"/>
      <c r="T16" s="36"/>
      <c r="U16" s="36"/>
      <c r="V16" s="38"/>
      <c r="W16" s="36"/>
      <c r="X16" s="36"/>
      <c r="Y16" s="38"/>
    </row>
    <row r="17" spans="1:25">
      <c r="A17" s="36">
        <v>13</v>
      </c>
      <c r="B17" s="37"/>
      <c r="C17" s="35"/>
      <c r="D17" s="38"/>
      <c r="E17" s="38"/>
      <c r="F17" s="38"/>
      <c r="G17" s="36"/>
      <c r="H17" s="36"/>
      <c r="I17" s="36"/>
      <c r="J17" s="40"/>
      <c r="K17" s="36"/>
      <c r="L17" s="36"/>
      <c r="M17" s="36"/>
      <c r="N17" s="36"/>
      <c r="O17" s="36"/>
      <c r="P17" s="36"/>
      <c r="Q17" s="36"/>
      <c r="R17" s="45"/>
      <c r="S17" s="36"/>
      <c r="T17" s="36"/>
      <c r="U17" s="36"/>
      <c r="V17" s="38"/>
      <c r="W17" s="36"/>
      <c r="X17" s="36"/>
      <c r="Y17" s="38"/>
    </row>
    <row r="18" spans="1:25">
      <c r="A18" s="36">
        <v>14</v>
      </c>
      <c r="B18" s="37"/>
      <c r="C18" s="35"/>
      <c r="D18" s="38"/>
      <c r="E18" s="38"/>
      <c r="F18" s="38"/>
      <c r="G18" s="36"/>
      <c r="H18" s="36"/>
      <c r="I18" s="36"/>
      <c r="J18" s="40"/>
      <c r="K18" s="36"/>
      <c r="L18" s="36"/>
      <c r="M18" s="36"/>
      <c r="N18" s="38"/>
      <c r="O18" s="36"/>
      <c r="P18" s="38"/>
      <c r="Q18" s="36"/>
      <c r="R18" s="36"/>
      <c r="S18" s="36"/>
      <c r="T18" s="36"/>
      <c r="U18" s="36"/>
      <c r="V18" s="38"/>
      <c r="W18" s="36"/>
      <c r="X18" s="36"/>
      <c r="Y18" s="38"/>
    </row>
    <row r="19" spans="1:25">
      <c r="A19" s="36">
        <v>15</v>
      </c>
      <c r="B19" s="37"/>
      <c r="C19" s="35"/>
      <c r="D19" s="38"/>
      <c r="E19" s="38"/>
      <c r="F19" s="38"/>
      <c r="G19" s="36"/>
      <c r="H19" s="36"/>
      <c r="I19" s="36"/>
      <c r="J19" s="40"/>
      <c r="K19" s="36"/>
      <c r="L19" s="36"/>
      <c r="M19" s="36">
        <f>SUM(M5:M18)</f>
        <v>68.94</v>
      </c>
      <c r="N19" s="38"/>
      <c r="O19" s="36"/>
      <c r="P19" s="38"/>
      <c r="Q19" s="36"/>
      <c r="R19" s="36"/>
      <c r="S19" s="36"/>
      <c r="T19" s="36">
        <f>SUM(T5:T18)</f>
        <v>68</v>
      </c>
      <c r="U19" s="36"/>
      <c r="V19" s="38"/>
      <c r="W19" s="36"/>
      <c r="X19" s="36"/>
      <c r="Y19" s="38"/>
    </row>
  </sheetData>
  <mergeCells count="9">
    <mergeCell ref="A1:Y1"/>
    <mergeCell ref="B2:V2"/>
    <mergeCell ref="C3:G3"/>
    <mergeCell ref="H3:S3"/>
    <mergeCell ref="T3:V3"/>
    <mergeCell ref="A3:A4"/>
    <mergeCell ref="W3:W4"/>
    <mergeCell ref="X3:X4"/>
    <mergeCell ref="Y3:Y4"/>
  </mergeCells>
  <pageMargins left="0.75" right="0.75" top="1" bottom="1" header="0.511805555555556" footer="0.511805555555556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11"/>
  <sheetViews>
    <sheetView workbookViewId="0">
      <selection activeCell="I15" sqref="I15"/>
    </sheetView>
  </sheetViews>
  <sheetFormatPr defaultColWidth="9" defaultRowHeight="13.5"/>
  <cols>
    <col min="6" max="6" width="12.625" customWidth="1"/>
  </cols>
  <sheetData>
    <row r="1" ht="48" customHeight="1" spans="1:24">
      <c r="A1" s="1" t="s">
        <v>315</v>
      </c>
      <c r="B1" s="1"/>
      <c r="C1" s="2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</row>
    <row r="2" ht="14.25" spans="1:24">
      <c r="A2" s="3">
        <v>20180923</v>
      </c>
      <c r="B2" s="4" t="s">
        <v>316</v>
      </c>
      <c r="C2" s="5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22"/>
      <c r="X2" s="22"/>
    </row>
    <row r="3" ht="20" customHeight="1" spans="1:24">
      <c r="A3" s="6"/>
      <c r="B3" s="7" t="s">
        <v>3</v>
      </c>
      <c r="C3" s="8" t="s">
        <v>4</v>
      </c>
      <c r="D3" s="6"/>
      <c r="E3" s="6"/>
      <c r="F3" s="6"/>
      <c r="G3" s="6"/>
      <c r="H3" s="9" t="s">
        <v>5</v>
      </c>
      <c r="I3" s="20"/>
      <c r="J3" s="20"/>
      <c r="K3" s="20"/>
      <c r="L3" s="20"/>
      <c r="M3" s="20"/>
      <c r="N3" s="20"/>
      <c r="O3" s="20"/>
      <c r="P3" s="20"/>
      <c r="Q3" s="20"/>
      <c r="R3" s="20"/>
      <c r="S3" s="23"/>
      <c r="T3" s="6" t="s">
        <v>6</v>
      </c>
      <c r="U3" s="6"/>
      <c r="V3" s="6"/>
      <c r="W3" s="7" t="s">
        <v>7</v>
      </c>
      <c r="X3" s="24" t="s">
        <v>8</v>
      </c>
    </row>
    <row r="4" ht="20" customHeight="1" spans="1:24">
      <c r="A4" s="6"/>
      <c r="B4" s="10" t="s">
        <v>10</v>
      </c>
      <c r="C4" s="11" t="s">
        <v>11</v>
      </c>
      <c r="D4" s="12" t="s">
        <v>12</v>
      </c>
      <c r="E4" s="13" t="s">
        <v>13</v>
      </c>
      <c r="F4" s="7" t="s">
        <v>14</v>
      </c>
      <c r="G4" s="7" t="s">
        <v>15</v>
      </c>
      <c r="H4" s="7" t="s">
        <v>16</v>
      </c>
      <c r="I4" s="7" t="s">
        <v>17</v>
      </c>
      <c r="J4" s="7" t="s">
        <v>18</v>
      </c>
      <c r="K4" s="7" t="s">
        <v>19</v>
      </c>
      <c r="L4" s="7" t="s">
        <v>20</v>
      </c>
      <c r="M4" s="7" t="s">
        <v>21</v>
      </c>
      <c r="N4" s="7" t="s">
        <v>22</v>
      </c>
      <c r="O4" s="13" t="s">
        <v>23</v>
      </c>
      <c r="P4" s="13" t="s">
        <v>24</v>
      </c>
      <c r="Q4" s="13" t="s">
        <v>186</v>
      </c>
      <c r="R4" s="13" t="s">
        <v>187</v>
      </c>
      <c r="S4" s="13" t="s">
        <v>27</v>
      </c>
      <c r="T4" s="13" t="s">
        <v>28</v>
      </c>
      <c r="U4" s="13" t="s">
        <v>188</v>
      </c>
      <c r="V4" s="13" t="s">
        <v>189</v>
      </c>
      <c r="W4" s="7"/>
      <c r="X4" s="25"/>
    </row>
    <row r="5" ht="20" customHeight="1" spans="1:24">
      <c r="A5" s="14">
        <v>1</v>
      </c>
      <c r="B5" s="15" t="s">
        <v>317</v>
      </c>
      <c r="C5" s="15" t="s">
        <v>318</v>
      </c>
      <c r="D5" s="16" t="s">
        <v>319</v>
      </c>
      <c r="E5" s="16" t="s">
        <v>320</v>
      </c>
      <c r="F5" s="16">
        <v>18068483819</v>
      </c>
      <c r="G5" s="16" t="s">
        <v>319</v>
      </c>
      <c r="H5" s="14">
        <v>47587</v>
      </c>
      <c r="I5" s="14" t="s">
        <v>36</v>
      </c>
      <c r="J5" s="15"/>
      <c r="K5" s="14">
        <v>94.46</v>
      </c>
      <c r="L5" s="14">
        <v>22.06</v>
      </c>
      <c r="M5" s="14">
        <f t="shared" ref="M5:M11" si="0">+K5-L5-S5</f>
        <v>71.8</v>
      </c>
      <c r="N5" s="16"/>
      <c r="O5" s="16"/>
      <c r="P5" s="16"/>
      <c r="Q5" s="14"/>
      <c r="R5" s="14"/>
      <c r="S5" s="16">
        <v>0.6</v>
      </c>
      <c r="T5" s="14"/>
      <c r="U5" s="21"/>
      <c r="V5" s="21"/>
      <c r="W5" s="16" t="s">
        <v>321</v>
      </c>
      <c r="X5" s="16" t="s">
        <v>322</v>
      </c>
    </row>
    <row r="6" ht="20" customHeight="1" spans="1:24">
      <c r="A6" s="14">
        <v>2</v>
      </c>
      <c r="B6" s="17">
        <v>19.28</v>
      </c>
      <c r="C6" s="15" t="s">
        <v>323</v>
      </c>
      <c r="D6" s="16" t="s">
        <v>324</v>
      </c>
      <c r="E6" s="16" t="s">
        <v>324</v>
      </c>
      <c r="F6" s="18" t="s">
        <v>325</v>
      </c>
      <c r="G6" s="16" t="s">
        <v>51</v>
      </c>
      <c r="H6" s="14">
        <v>47589</v>
      </c>
      <c r="I6" s="14" t="s">
        <v>326</v>
      </c>
      <c r="J6" s="15"/>
      <c r="K6" s="14">
        <v>63.76</v>
      </c>
      <c r="L6" s="14">
        <v>17.34</v>
      </c>
      <c r="M6" s="14">
        <f t="shared" si="0"/>
        <v>45.4</v>
      </c>
      <c r="N6" s="16">
        <v>5.7</v>
      </c>
      <c r="O6" s="16">
        <v>2.5</v>
      </c>
      <c r="P6" s="16">
        <v>2.2</v>
      </c>
      <c r="Q6" s="14"/>
      <c r="R6" s="14"/>
      <c r="S6" s="16">
        <v>1.02</v>
      </c>
      <c r="T6" s="14"/>
      <c r="U6" s="21"/>
      <c r="V6" s="21"/>
      <c r="W6" s="16" t="s">
        <v>321</v>
      </c>
      <c r="X6" s="16" t="s">
        <v>322</v>
      </c>
    </row>
    <row r="7" ht="20" customHeight="1" spans="1:24">
      <c r="A7" s="14">
        <v>3</v>
      </c>
      <c r="B7" s="15" t="s">
        <v>327</v>
      </c>
      <c r="C7" s="15" t="s">
        <v>328</v>
      </c>
      <c r="D7" s="16" t="s">
        <v>329</v>
      </c>
      <c r="E7" s="16" t="s">
        <v>329</v>
      </c>
      <c r="F7" s="18" t="s">
        <v>330</v>
      </c>
      <c r="G7" s="16" t="s">
        <v>140</v>
      </c>
      <c r="H7" s="14">
        <v>47590</v>
      </c>
      <c r="I7" s="14" t="s">
        <v>326</v>
      </c>
      <c r="J7" s="15"/>
      <c r="K7" s="14">
        <v>65.28</v>
      </c>
      <c r="L7" s="14">
        <v>20.68</v>
      </c>
      <c r="M7" s="14">
        <f t="shared" si="0"/>
        <v>43.6</v>
      </c>
      <c r="N7" s="16">
        <v>5.9</v>
      </c>
      <c r="O7" s="16">
        <v>2.8</v>
      </c>
      <c r="P7" s="16">
        <v>2.3</v>
      </c>
      <c r="Q7" s="14"/>
      <c r="R7" s="14"/>
      <c r="S7" s="16">
        <v>1</v>
      </c>
      <c r="T7" s="14"/>
      <c r="U7" s="21"/>
      <c r="V7" s="21" t="s">
        <v>331</v>
      </c>
      <c r="W7" s="16" t="s">
        <v>321</v>
      </c>
      <c r="X7" s="16" t="s">
        <v>322</v>
      </c>
    </row>
    <row r="8" ht="20" customHeight="1" spans="1:24">
      <c r="A8" s="14">
        <v>4</v>
      </c>
      <c r="B8" s="15"/>
      <c r="C8" s="15"/>
      <c r="D8" s="16"/>
      <c r="E8" s="16"/>
      <c r="F8" s="18"/>
      <c r="G8" s="16"/>
      <c r="H8" s="14"/>
      <c r="I8" s="14"/>
      <c r="J8" s="15"/>
      <c r="K8" s="14"/>
      <c r="L8" s="14"/>
      <c r="M8" s="14">
        <f t="shared" si="0"/>
        <v>0</v>
      </c>
      <c r="N8" s="16"/>
      <c r="O8" s="16"/>
      <c r="P8" s="16"/>
      <c r="Q8" s="14"/>
      <c r="R8" s="14"/>
      <c r="S8" s="26"/>
      <c r="T8" s="14"/>
      <c r="U8" s="21"/>
      <c r="V8" s="21"/>
      <c r="W8" s="16" t="s">
        <v>321</v>
      </c>
      <c r="X8" s="16" t="s">
        <v>322</v>
      </c>
    </row>
    <row r="9" ht="20" customHeight="1" spans="1:24">
      <c r="A9" s="14">
        <v>5</v>
      </c>
      <c r="B9" s="15"/>
      <c r="C9" s="15"/>
      <c r="D9" s="16"/>
      <c r="E9" s="16"/>
      <c r="F9" s="18"/>
      <c r="G9" s="16"/>
      <c r="H9" s="14"/>
      <c r="I9" s="14"/>
      <c r="J9" s="15"/>
      <c r="K9" s="14"/>
      <c r="L9" s="14"/>
      <c r="M9" s="14">
        <f t="shared" si="0"/>
        <v>0</v>
      </c>
      <c r="N9" s="16"/>
      <c r="O9" s="16"/>
      <c r="P9" s="16"/>
      <c r="Q9" s="14"/>
      <c r="R9" s="14"/>
      <c r="S9" s="14"/>
      <c r="T9" s="14"/>
      <c r="U9" s="21"/>
      <c r="V9" s="21"/>
      <c r="W9" s="16" t="s">
        <v>321</v>
      </c>
      <c r="X9" s="16" t="s">
        <v>322</v>
      </c>
    </row>
    <row r="10" ht="20" customHeight="1" spans="1:24">
      <c r="A10" s="14">
        <v>6</v>
      </c>
      <c r="B10" s="15"/>
      <c r="C10" s="15"/>
      <c r="D10" s="16"/>
      <c r="E10" s="16"/>
      <c r="F10" s="18"/>
      <c r="G10" s="16"/>
      <c r="H10" s="14"/>
      <c r="I10" s="14"/>
      <c r="J10" s="15"/>
      <c r="K10" s="14"/>
      <c r="L10" s="14"/>
      <c r="M10" s="14">
        <f t="shared" si="0"/>
        <v>0</v>
      </c>
      <c r="N10" s="16"/>
      <c r="O10" s="16"/>
      <c r="P10" s="16"/>
      <c r="Q10" s="14"/>
      <c r="R10" s="14"/>
      <c r="S10" s="14"/>
      <c r="T10" s="14"/>
      <c r="U10" s="21"/>
      <c r="V10" s="21"/>
      <c r="W10" s="16" t="s">
        <v>321</v>
      </c>
      <c r="X10" s="16" t="s">
        <v>322</v>
      </c>
    </row>
    <row r="11" ht="20" customHeight="1" spans="1:24">
      <c r="A11" s="14">
        <v>7</v>
      </c>
      <c r="B11" s="15"/>
      <c r="C11" s="15"/>
      <c r="D11" s="16"/>
      <c r="E11" s="16"/>
      <c r="F11" s="18"/>
      <c r="G11" s="16"/>
      <c r="H11" s="19"/>
      <c r="I11" s="14"/>
      <c r="J11" s="15"/>
      <c r="K11" s="14"/>
      <c r="L11" s="14"/>
      <c r="M11" s="21">
        <f t="shared" si="0"/>
        <v>0</v>
      </c>
      <c r="N11" s="16"/>
      <c r="O11" s="16"/>
      <c r="P11" s="16"/>
      <c r="Q11" s="14"/>
      <c r="R11" s="14"/>
      <c r="S11" s="14"/>
      <c r="T11" s="14"/>
      <c r="U11" s="21"/>
      <c r="V11" s="21"/>
      <c r="W11" s="16" t="s">
        <v>321</v>
      </c>
      <c r="X11" s="16" t="s">
        <v>322</v>
      </c>
    </row>
  </sheetData>
  <mergeCells count="8">
    <mergeCell ref="A1:X1"/>
    <mergeCell ref="B2:V2"/>
    <mergeCell ref="C3:G3"/>
    <mergeCell ref="H3:S3"/>
    <mergeCell ref="T3:V3"/>
    <mergeCell ref="A3:A4"/>
    <mergeCell ref="W3:W4"/>
    <mergeCell ref="X3:X4"/>
  </mergeCells>
  <pageMargins left="0.75" right="0.75" top="1" bottom="1" header="0.511805555555556" footer="0.511805555555556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邳州分公司</vt:lpstr>
      <vt:lpstr>巨野分公司</vt:lpstr>
      <vt:lpstr>连云港分公司</vt:lpstr>
      <vt:lpstr>大唐混泥土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沐若晨曦*o*</cp:lastModifiedBy>
  <dcterms:created xsi:type="dcterms:W3CDTF">2018-02-27T11:14:00Z</dcterms:created>
  <cp:lastPrinted>2018-09-08T03:19:00Z</cp:lastPrinted>
  <dcterms:modified xsi:type="dcterms:W3CDTF">2018-12-04T08:33:55Z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2052-10.1.0.7671</vt:lpwstr>
  </property>
</Properties>
</file>