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0880" windowHeight="10350"/>
  </bookViews>
  <sheets>
    <sheet name="邳州分公司" sheetId="5" r:id="rId1"/>
    <sheet name="巨野分公司" sheetId="6" r:id="rId2"/>
    <sheet name="连云港分公司" sheetId="7" r:id="rId3"/>
    <sheet name="大唐混泥土" sheetId="8" r:id="rId4"/>
  </sheets>
  <calcPr calcId="144525"/>
</workbook>
</file>

<file path=xl/sharedStrings.xml><?xml version="1.0" encoding="utf-8"?>
<sst xmlns="http://schemas.openxmlformats.org/spreadsheetml/2006/main" count="289">
  <si>
    <r>
      <t>收料登记表</t>
    </r>
    <r>
      <rPr>
        <b/>
        <sz val="12"/>
        <color theme="1"/>
        <rFont val="宋体"/>
        <charset val="134"/>
        <scheme val="minor"/>
      </rPr>
      <t xml:space="preserve">填报
日期  ：2018 年 12月02日                                填表人  ：李凤                                 </t>
    </r>
  </si>
  <si>
    <t>单位：江苏大力神管桩有限公司</t>
  </si>
  <si>
    <t>序号</t>
  </si>
  <si>
    <t>到厂时间</t>
  </si>
  <si>
    <t>送料人相关信息</t>
  </si>
  <si>
    <t>物品相关信息（参数指标等）</t>
  </si>
  <si>
    <t>结算信息</t>
  </si>
  <si>
    <t>检验员</t>
  </si>
  <si>
    <t>过磅员</t>
  </si>
  <si>
    <t>备注</t>
  </si>
  <si>
    <t xml:space="preserve">  时  分</t>
  </si>
  <si>
    <t>车号</t>
  </si>
  <si>
    <t>车主姓名
（客户）</t>
  </si>
  <si>
    <t>司机姓名</t>
  </si>
  <si>
    <t>司机手机号</t>
  </si>
  <si>
    <t>所属车队</t>
  </si>
  <si>
    <t>磅单号</t>
  </si>
  <si>
    <t>入库单号</t>
  </si>
  <si>
    <t>品名</t>
  </si>
  <si>
    <t>规格</t>
  </si>
  <si>
    <t>毛重t</t>
  </si>
  <si>
    <t>皮重t</t>
  </si>
  <si>
    <t>净重t</t>
  </si>
  <si>
    <t>含水率%</t>
  </si>
  <si>
    <t>含泥量%</t>
  </si>
  <si>
    <t>细度模数</t>
  </si>
  <si>
    <t>级配区/颗粒级配</t>
  </si>
  <si>
    <t>压碎值%</t>
  </si>
  <si>
    <t>扣杂质t</t>
  </si>
  <si>
    <t>结算重量</t>
  </si>
  <si>
    <t>单价/元</t>
  </si>
  <si>
    <t>金额/元</t>
  </si>
  <si>
    <t>鲁Q933BU</t>
  </si>
  <si>
    <t>丁宝利</t>
  </si>
  <si>
    <t>王学刚</t>
  </si>
  <si>
    <t>WIN0048895</t>
  </si>
  <si>
    <t>石子</t>
  </si>
  <si>
    <t>1-2#</t>
  </si>
  <si>
    <t>良好</t>
  </si>
  <si>
    <t>刘会良</t>
  </si>
  <si>
    <t>杜娥娥</t>
  </si>
  <si>
    <t>鲁Q905BU</t>
  </si>
  <si>
    <t>尚艳涛</t>
  </si>
  <si>
    <t>鲁Q236AE</t>
  </si>
  <si>
    <t>吴家龙</t>
  </si>
  <si>
    <t>张齐</t>
  </si>
  <si>
    <t>李海洋</t>
  </si>
  <si>
    <t>WIN0048894</t>
  </si>
  <si>
    <t>鲁Q973BR</t>
  </si>
  <si>
    <t>董西刚</t>
  </si>
  <si>
    <t>鲁Q000AG</t>
  </si>
  <si>
    <t>王浩</t>
  </si>
  <si>
    <t>董辉</t>
  </si>
  <si>
    <t>王星</t>
  </si>
  <si>
    <t>WIN0048897</t>
  </si>
  <si>
    <t>含碎石，少量泥块</t>
  </si>
  <si>
    <t>鲁Q932BR</t>
  </si>
  <si>
    <t>张国良</t>
  </si>
  <si>
    <t>鲁QV8530</t>
  </si>
  <si>
    <t>孙立</t>
  </si>
  <si>
    <t>许瑞丰</t>
  </si>
  <si>
    <t>豫D77135</t>
  </si>
  <si>
    <t>秦庆峰</t>
  </si>
  <si>
    <t>李凤</t>
  </si>
  <si>
    <t>鲁89177</t>
  </si>
  <si>
    <t>彭鹏</t>
  </si>
  <si>
    <t>苏HT399</t>
  </si>
  <si>
    <t>徐雪东</t>
  </si>
  <si>
    <t>周亚</t>
  </si>
  <si>
    <t>杨需</t>
  </si>
  <si>
    <t>WIN0048896</t>
  </si>
  <si>
    <t>苏C1T581</t>
  </si>
  <si>
    <t>纪政</t>
  </si>
  <si>
    <t>闫春</t>
  </si>
  <si>
    <t>含碎石、少量片石</t>
  </si>
  <si>
    <t>苏CP8009</t>
  </si>
  <si>
    <t>刘海峰</t>
  </si>
  <si>
    <t>鲁QV9022</t>
  </si>
  <si>
    <t>谭海洋</t>
  </si>
  <si>
    <t>鲁QV7771</t>
  </si>
  <si>
    <t>姚廷辉</t>
  </si>
  <si>
    <t>鲁QV8991</t>
  </si>
  <si>
    <t>韩洪吉</t>
  </si>
  <si>
    <t>鲁QV8954</t>
  </si>
  <si>
    <t>段飞</t>
  </si>
  <si>
    <t>刘磊</t>
  </si>
  <si>
    <t>吴嘉龙</t>
  </si>
  <si>
    <t>周志刚</t>
  </si>
  <si>
    <t>苏CDS985</t>
  </si>
  <si>
    <t>徐朋</t>
  </si>
  <si>
    <t>退货</t>
  </si>
  <si>
    <t>含泥块，退货</t>
  </si>
  <si>
    <t>鲁Q956BY</t>
  </si>
  <si>
    <t>王正方</t>
  </si>
  <si>
    <t>王虎</t>
  </si>
  <si>
    <t>鲁Q000AJ</t>
  </si>
  <si>
    <t>魏思亚</t>
  </si>
  <si>
    <t>页岩，碎石较多，含大块，退货</t>
  </si>
  <si>
    <t>鲁Q659BV</t>
  </si>
  <si>
    <t>许浩</t>
  </si>
  <si>
    <t>宋衡桂</t>
  </si>
  <si>
    <t>耿小龙</t>
  </si>
  <si>
    <t>鲁163927</t>
  </si>
  <si>
    <t>周奎</t>
  </si>
  <si>
    <t>鲁Q565AN</t>
  </si>
  <si>
    <t>祁建军</t>
  </si>
  <si>
    <t>刘秋行</t>
  </si>
  <si>
    <t>苏C88626</t>
  </si>
  <si>
    <t>张宝</t>
  </si>
  <si>
    <t>庄团结</t>
  </si>
  <si>
    <t>WIN0048891</t>
  </si>
  <si>
    <t>河砂</t>
  </si>
  <si>
    <t>中粗砂</t>
  </si>
  <si>
    <t>Ⅱ区</t>
  </si>
  <si>
    <t>董国政</t>
  </si>
  <si>
    <t>蒋学武</t>
  </si>
  <si>
    <t>苏CGV338</t>
  </si>
  <si>
    <t>周桂霖</t>
  </si>
  <si>
    <t>曹志国</t>
  </si>
  <si>
    <t>WIN0048892</t>
  </si>
  <si>
    <t>机制砂</t>
  </si>
  <si>
    <t>鲁Q627AP</t>
  </si>
  <si>
    <t>宫东明</t>
  </si>
  <si>
    <t>鲁Q300BD</t>
  </si>
  <si>
    <t>丁兴磊</t>
  </si>
  <si>
    <t>丁培善</t>
  </si>
  <si>
    <t>苏CHU367</t>
  </si>
  <si>
    <t>薛牛牛</t>
  </si>
  <si>
    <t>李磊</t>
  </si>
  <si>
    <t>苏CV9188</t>
  </si>
  <si>
    <t>庄二团</t>
  </si>
  <si>
    <t>白希杨</t>
  </si>
  <si>
    <t>含泥量超标，退货</t>
  </si>
  <si>
    <t>豫D75869</t>
  </si>
  <si>
    <t>杨俊庭</t>
  </si>
  <si>
    <t>鲁DA9123</t>
  </si>
  <si>
    <t>李奎</t>
  </si>
  <si>
    <t>鲁Q718BZ</t>
  </si>
  <si>
    <t>陈磊</t>
  </si>
  <si>
    <t>胡广发</t>
  </si>
  <si>
    <t>苏CHW072</t>
  </si>
  <si>
    <t>庄宁</t>
  </si>
  <si>
    <t>庄中华</t>
  </si>
  <si>
    <t>鲁Q515BZ</t>
  </si>
  <si>
    <t>王吉冈</t>
  </si>
  <si>
    <t>郭方猛</t>
  </si>
  <si>
    <t>苏CJA596</t>
  </si>
  <si>
    <t>丙海洋</t>
  </si>
  <si>
    <t>苏CHC869</t>
  </si>
  <si>
    <t>丙赛</t>
  </si>
  <si>
    <t>苏C2T663</t>
  </si>
  <si>
    <t>王超</t>
  </si>
  <si>
    <t>苏CHK123</t>
  </si>
  <si>
    <t>陈丁</t>
  </si>
  <si>
    <t>庄猛</t>
  </si>
  <si>
    <t>冀BA5378</t>
  </si>
  <si>
    <t>庄团住</t>
  </si>
  <si>
    <t>苏CHJ119</t>
  </si>
  <si>
    <t>刘兆钱</t>
  </si>
  <si>
    <t>苏CJJ798</t>
  </si>
  <si>
    <t>曹永</t>
  </si>
  <si>
    <t>苏CHH768</t>
  </si>
  <si>
    <t>周侠永</t>
  </si>
  <si>
    <t>苏CHV010</t>
  </si>
  <si>
    <t>王辉</t>
  </si>
  <si>
    <t>鲁Q529AE</t>
  </si>
  <si>
    <t>汤可希</t>
  </si>
  <si>
    <t>徐勤猛</t>
  </si>
  <si>
    <t>WIN0048893</t>
  </si>
  <si>
    <t>鲁QV8018</t>
  </si>
  <si>
    <t>苏CJY839</t>
  </si>
  <si>
    <t>庄汉强</t>
  </si>
  <si>
    <t>苏CGQ927</t>
  </si>
  <si>
    <t>姚锦旗</t>
  </si>
  <si>
    <t>含片石、碎石</t>
  </si>
  <si>
    <t>鲁Q836BG</t>
  </si>
  <si>
    <t>刘兆成</t>
  </si>
  <si>
    <t>合计</t>
  </si>
  <si>
    <t xml:space="preserve">收料登记表填报
日期    2018年 12 月 02 日                                填表人  ：杨振华                                </t>
  </si>
  <si>
    <t>单位：江苏大力神管桩有限公司巨野分公司</t>
  </si>
  <si>
    <t xml:space="preserve">  时 分</t>
  </si>
  <si>
    <t>车主姓名</t>
  </si>
  <si>
    <t>毛重</t>
  </si>
  <si>
    <t>皮重</t>
  </si>
  <si>
    <t>净重</t>
  </si>
  <si>
    <t>级配区</t>
  </si>
  <si>
    <t>压碎值</t>
  </si>
  <si>
    <t>单价</t>
  </si>
  <si>
    <t>金额</t>
  </si>
  <si>
    <t>鲁HR3606</t>
  </si>
  <si>
    <t>李业举</t>
  </si>
  <si>
    <t>杜昌慈</t>
  </si>
  <si>
    <t>金利宏物流</t>
  </si>
  <si>
    <t>010590</t>
  </si>
  <si>
    <t>矿粉</t>
  </si>
  <si>
    <t>冯海英</t>
  </si>
  <si>
    <t>聂恒光</t>
  </si>
  <si>
    <t>鲁HF2260</t>
  </si>
  <si>
    <t>王红星</t>
  </si>
  <si>
    <t>李广坤</t>
  </si>
  <si>
    <t>010591</t>
  </si>
  <si>
    <t>1--2</t>
  </si>
  <si>
    <t>0.1T</t>
  </si>
  <si>
    <t>鲁HC9218</t>
  </si>
  <si>
    <t>曹兵</t>
  </si>
  <si>
    <t>010592</t>
  </si>
  <si>
    <t>鲁JA7353</t>
  </si>
  <si>
    <t>孙树天</t>
  </si>
  <si>
    <t>郑言克</t>
  </si>
  <si>
    <t>010593</t>
  </si>
  <si>
    <t>鲁HW6711</t>
  </si>
  <si>
    <t>陈洪勇</t>
  </si>
  <si>
    <t>010594</t>
  </si>
  <si>
    <t>鲁JA4773</t>
  </si>
  <si>
    <t>王双喜</t>
  </si>
  <si>
    <t>010595</t>
  </si>
  <si>
    <t>冀DU6750</t>
  </si>
  <si>
    <t>张献军</t>
  </si>
  <si>
    <t>010596</t>
  </si>
  <si>
    <t>钢棒</t>
  </si>
  <si>
    <t>&amp;10.7</t>
  </si>
  <si>
    <t>鲁H55A72</t>
  </si>
  <si>
    <t>王怀虎</t>
  </si>
  <si>
    <t>010597</t>
  </si>
  <si>
    <t>鲁H36C82</t>
  </si>
  <si>
    <t>白成青</t>
  </si>
  <si>
    <t>010598</t>
  </si>
  <si>
    <t>鲁H79F67</t>
  </si>
  <si>
    <t>张路军</t>
  </si>
  <si>
    <t>010599</t>
  </si>
  <si>
    <t>鲁RL8205</t>
  </si>
  <si>
    <t>孙玉宝</t>
  </si>
  <si>
    <t>千秋</t>
  </si>
  <si>
    <t>010600</t>
  </si>
  <si>
    <t>机制沙</t>
  </si>
  <si>
    <t>中粗</t>
  </si>
  <si>
    <t>鲁RL3519</t>
  </si>
  <si>
    <t>陈学勤</t>
  </si>
  <si>
    <t>010601</t>
  </si>
  <si>
    <t>鲁RH2733</t>
  </si>
  <si>
    <t>陈建建</t>
  </si>
  <si>
    <t>010602</t>
  </si>
  <si>
    <t>鲁HD2339</t>
  </si>
  <si>
    <t>王彦钦</t>
  </si>
  <si>
    <t>张连聚</t>
  </si>
  <si>
    <t>巨野中联</t>
  </si>
  <si>
    <t>010603</t>
  </si>
  <si>
    <t>水泥</t>
  </si>
  <si>
    <t>PO42.5</t>
  </si>
  <si>
    <t>鲁RJ1282</t>
  </si>
  <si>
    <t>徐龙福</t>
  </si>
  <si>
    <t>010604</t>
  </si>
  <si>
    <r>
      <rPr>
        <b/>
        <sz val="14"/>
        <color theme="1"/>
        <rFont val="宋体"/>
        <charset val="134"/>
        <scheme val="minor"/>
      </rPr>
      <t>收料登记表</t>
    </r>
    <r>
      <rPr>
        <b/>
        <sz val="12"/>
        <color theme="1"/>
        <rFont val="宋体"/>
        <charset val="134"/>
        <scheme val="minor"/>
      </rPr>
      <t>填报
日期    2018 年 12 月 2 日                                填表人 张传迎</t>
    </r>
    <r>
      <rPr>
        <b/>
        <sz val="12"/>
        <color theme="1"/>
        <rFont val="微软雅黑"/>
        <charset val="134"/>
      </rPr>
      <t>、</t>
    </r>
    <r>
      <rPr>
        <b/>
        <sz val="12"/>
        <color theme="1"/>
        <rFont val="宋体"/>
        <charset val="134"/>
        <scheme val="minor"/>
      </rPr>
      <t xml:space="preserve">杜华军                                   </t>
    </r>
  </si>
  <si>
    <t>单位：江苏大力神管桩有限公司连云港分公司</t>
  </si>
  <si>
    <t>含杂质%</t>
  </si>
  <si>
    <t>0553</t>
  </si>
  <si>
    <t>孙冲</t>
  </si>
  <si>
    <t>张来高</t>
  </si>
  <si>
    <t>碎石</t>
  </si>
  <si>
    <t>5~25</t>
  </si>
  <si>
    <t>I</t>
  </si>
  <si>
    <t>杜华军</t>
  </si>
  <si>
    <t>张传迎</t>
  </si>
  <si>
    <t xml:space="preserve">收料登记表填报
日期   2018  年  12月   2日                                填表人：左晶                            </t>
  </si>
  <si>
    <t>单位：江苏大唐商品混凝土有限公司</t>
  </si>
  <si>
    <t>3:12</t>
  </si>
  <si>
    <t>721</t>
  </si>
  <si>
    <t>郑浩</t>
  </si>
  <si>
    <t>吴伟</t>
  </si>
  <si>
    <t>1-2</t>
  </si>
  <si>
    <t>左晶</t>
  </si>
  <si>
    <t>姬长娟</t>
  </si>
  <si>
    <t>199</t>
  </si>
  <si>
    <t>韩红</t>
  </si>
  <si>
    <t>贾传刚</t>
  </si>
  <si>
    <t>3:18</t>
  </si>
  <si>
    <t>727</t>
  </si>
  <si>
    <t>李江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</si>
  <si>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</si>
  <si>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6:23</t>
  </si>
  <si>
    <t>632</t>
  </si>
  <si>
    <t>刘雷</t>
  </si>
  <si>
    <t>段浚成</t>
  </si>
  <si>
    <t>1-5</t>
  </si>
  <si>
    <t>4:20</t>
  </si>
  <si>
    <t>026</t>
  </si>
  <si>
    <t>徐大勇</t>
  </si>
  <si>
    <t>17705222272</t>
  </si>
  <si>
    <t>砂</t>
  </si>
</sst>
</file>

<file path=xl/styles.xml><?xml version="1.0" encoding="utf-8"?>
<styleSheet xmlns="http://schemas.openxmlformats.org/spreadsheetml/2006/main">
  <numFmts count="8">
    <numFmt numFmtId="44" formatCode="_ &quot;￥&quot;* #,##0.00_ ;_ &quot;￥&quot;* \-#,##0.00_ ;_ &quot;￥&quot;* &quot;-&quot;??_ ;_ @_ "/>
    <numFmt numFmtId="43" formatCode="_ * #,##0.00_ ;_ * \-#,##0.00_ ;_ * &quot;-&quot;??_ ;_ @_ "/>
    <numFmt numFmtId="42" formatCode="_ &quot;￥&quot;* #,##0_ ;_ &quot;￥&quot;* \-#,##0_ ;_ &quot;￥&quot;* &quot;-&quot;_ ;_ @_ "/>
    <numFmt numFmtId="176" formatCode="h:mm;@"/>
    <numFmt numFmtId="177" formatCode="0.00_ "/>
    <numFmt numFmtId="41" formatCode="_ * #,##0_ ;_ * \-#,##0_ ;_ * &quot;-&quot;_ ;_ @_ "/>
    <numFmt numFmtId="178" formatCode="0.0%"/>
    <numFmt numFmtId="179" formatCode="0.0_ "/>
  </numFmts>
  <fonts count="43">
    <font>
      <sz val="11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0"/>
      <color theme="1"/>
      <name val="宋体"/>
      <charset val="134"/>
      <scheme val="minor"/>
    </font>
    <font>
      <b/>
      <sz val="8"/>
      <color theme="1"/>
      <name val="宋体"/>
      <charset val="134"/>
      <scheme val="minor"/>
    </font>
    <font>
      <b/>
      <sz val="9"/>
      <color theme="1"/>
      <name val="宋体"/>
      <charset val="134"/>
      <scheme val="minor"/>
    </font>
    <font>
      <sz val="11"/>
      <name val="宋体"/>
      <charset val="134"/>
      <scheme val="minor"/>
    </font>
    <font>
      <b/>
      <sz val="16"/>
      <color theme="1"/>
      <name val="宋体"/>
      <charset val="134"/>
      <scheme val="minor"/>
    </font>
    <font>
      <sz val="16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2"/>
      <color theme="1"/>
      <name val="宋体"/>
      <charset val="134"/>
    </font>
    <font>
      <sz val="10"/>
      <name val="MS Sans Serif"/>
      <charset val="0"/>
    </font>
    <font>
      <sz val="10"/>
      <name val="MS Sans Serif"/>
      <charset val="0"/>
    </font>
    <font>
      <sz val="11"/>
      <color theme="1"/>
      <name val="宋体"/>
      <charset val="134"/>
      <scheme val="major"/>
    </font>
    <font>
      <sz val="14"/>
      <color theme="1"/>
      <name val="宋体"/>
      <charset val="134"/>
      <scheme val="major"/>
    </font>
    <font>
      <sz val="12"/>
      <color theme="1"/>
      <name val="宋体"/>
      <charset val="134"/>
      <scheme val="major"/>
    </font>
    <font>
      <b/>
      <sz val="11"/>
      <color theme="1"/>
      <name val="宋体"/>
      <charset val="134"/>
      <scheme val="major"/>
    </font>
    <font>
      <sz val="10"/>
      <name val="宋体"/>
      <charset val="0"/>
    </font>
    <font>
      <sz val="10"/>
      <name val="宋体"/>
      <charset val="0"/>
    </font>
    <font>
      <sz val="11"/>
      <name val="Tahoma"/>
      <charset val="0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sz val="11"/>
      <color indexed="8"/>
      <name val="Tahoma"/>
      <charset val="134"/>
    </font>
    <font>
      <b/>
      <sz val="12"/>
      <color theme="1"/>
      <name val="微软雅黑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24" fillId="4" borderId="0" applyNumberFormat="0" applyBorder="0" applyAlignment="0" applyProtection="0">
      <alignment vertical="center"/>
    </xf>
    <xf numFmtId="0" fontId="25" fillId="6" borderId="9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0" fillId="5" borderId="8" applyNumberFormat="0" applyFont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7" fillId="0" borderId="12" applyNumberFormat="0" applyFill="0" applyAlignment="0" applyProtection="0">
      <alignment vertical="center"/>
    </xf>
    <xf numFmtId="0" fontId="39" fillId="0" borderId="12" applyNumberFormat="0" applyFill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9" fillId="0" borderId="15" applyNumberFormat="0" applyFill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32" fillId="14" borderId="10" applyNumberFormat="0" applyAlignment="0" applyProtection="0">
      <alignment vertical="center"/>
    </xf>
    <xf numFmtId="0" fontId="34" fillId="14" borderId="9" applyNumberFormat="0" applyAlignment="0" applyProtection="0">
      <alignment vertical="center"/>
    </xf>
    <xf numFmtId="0" fontId="36" fillId="17" borderId="11" applyNumberFormat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38" fillId="0" borderId="13" applyNumberFormat="0" applyFill="0" applyAlignment="0" applyProtection="0">
      <alignment vertical="center"/>
    </xf>
    <xf numFmtId="0" fontId="40" fillId="0" borderId="14" applyNumberFormat="0" applyFill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41" fillId="0" borderId="0">
      <alignment vertical="center"/>
    </xf>
    <xf numFmtId="0" fontId="24" fillId="25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</cellStyleXfs>
  <cellXfs count="115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 wrapText="1"/>
    </xf>
    <xf numFmtId="49" fontId="1" fillId="0" borderId="0" xfId="0" applyNumberFormat="1" applyFont="1" applyFill="1" applyAlignment="1">
      <alignment horizontal="center" vertical="center" wrapText="1"/>
    </xf>
    <xf numFmtId="0" fontId="0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left" vertical="center" wrapText="1"/>
    </xf>
    <xf numFmtId="49" fontId="2" fillId="0" borderId="0" xfId="0" applyNumberFormat="1" applyFont="1" applyFill="1" applyAlignment="1">
      <alignment horizontal="left" vertical="center" wrapText="1"/>
    </xf>
    <xf numFmtId="0" fontId="3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49" fontId="3" fillId="0" borderId="1" xfId="0" applyNumberFormat="1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right" vertical="center"/>
    </xf>
    <xf numFmtId="49" fontId="4" fillId="0" borderId="1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49" fontId="0" fillId="0" borderId="1" xfId="0" applyNumberFormat="1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 wrapText="1"/>
    </xf>
    <xf numFmtId="20" fontId="0" fillId="0" borderId="1" xfId="0" applyNumberFormat="1" applyFont="1" applyFill="1" applyBorder="1" applyAlignment="1">
      <alignment horizontal="center" vertical="center"/>
    </xf>
    <xf numFmtId="49" fontId="0" fillId="0" borderId="1" xfId="0" applyNumberFormat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vertical="center"/>
    </xf>
    <xf numFmtId="0" fontId="0" fillId="0" borderId="0" xfId="0" applyFont="1" applyFill="1" applyAlignment="1">
      <alignment vertical="center"/>
    </xf>
    <xf numFmtId="0" fontId="3" fillId="0" borderId="4" xfId="0" applyFont="1" applyFill="1" applyBorder="1" applyAlignment="1">
      <alignment horizontal="center" vertical="center"/>
    </xf>
    <xf numFmtId="0" fontId="4" fillId="0" borderId="5" xfId="0" applyFont="1" applyFill="1" applyBorder="1" applyAlignment="1">
      <alignment horizontal="center" vertical="center"/>
    </xf>
    <xf numFmtId="0" fontId="4" fillId="0" borderId="6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1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2" fillId="0" borderId="0" xfId="0" applyFont="1" applyAlignment="1">
      <alignment horizontal="left" vertical="center" wrapText="1"/>
    </xf>
    <xf numFmtId="0" fontId="3" fillId="0" borderId="1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0" fillId="0" borderId="1" xfId="0" applyFont="1" applyBorder="1" applyAlignment="1">
      <alignment horizontal="center" vertical="center"/>
    </xf>
    <xf numFmtId="20" fontId="0" fillId="0" borderId="1" xfId="0" applyNumberFormat="1" applyFont="1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20" fontId="0" fillId="0" borderId="1" xfId="0" applyNumberFormat="1" applyBorder="1" applyAlignment="1">
      <alignment horizontal="center" vertical="center"/>
    </xf>
    <xf numFmtId="0" fontId="0" fillId="0" borderId="1" xfId="0" applyBorder="1">
      <alignment vertical="center"/>
    </xf>
    <xf numFmtId="0" fontId="3" fillId="0" borderId="3" xfId="0" applyFont="1" applyBorder="1" applyAlignment="1">
      <alignment horizontal="center" vertical="center"/>
    </xf>
    <xf numFmtId="58" fontId="0" fillId="0" borderId="1" xfId="0" applyNumberFormat="1" applyBorder="1" applyAlignment="1">
      <alignment horizontal="center" vertical="center"/>
    </xf>
    <xf numFmtId="177" fontId="0" fillId="0" borderId="1" xfId="0" applyNumberForma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178" fontId="0" fillId="0" borderId="1" xfId="0" applyNumberFormat="1" applyBorder="1" applyAlignment="1">
      <alignment horizontal="center" vertical="center"/>
    </xf>
    <xf numFmtId="0" fontId="8" fillId="0" borderId="1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/>
    </xf>
    <xf numFmtId="0" fontId="8" fillId="0" borderId="2" xfId="0" applyFont="1" applyBorder="1" applyAlignment="1">
      <alignment horizontal="center" vertical="center" wrapText="1"/>
    </xf>
    <xf numFmtId="0" fontId="8" fillId="0" borderId="3" xfId="0" applyFont="1" applyBorder="1" applyAlignment="1">
      <alignment horizontal="left" vertical="center" wrapText="1"/>
    </xf>
    <xf numFmtId="0" fontId="0" fillId="0" borderId="5" xfId="0" applyBorder="1" applyAlignment="1">
      <alignment horizontal="center" vertical="center"/>
    </xf>
    <xf numFmtId="0" fontId="10" fillId="0" borderId="1" xfId="0" applyFont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6" xfId="0" applyFont="1" applyBorder="1" applyAlignment="1">
      <alignment horizontal="center" vertical="center"/>
    </xf>
    <xf numFmtId="20" fontId="11" fillId="0" borderId="1" xfId="0" applyNumberFormat="1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/>
    </xf>
    <xf numFmtId="176" fontId="11" fillId="0" borderId="1" xfId="0" applyNumberFormat="1" applyFont="1" applyBorder="1" applyAlignment="1">
      <alignment horizontal="center" vertical="center"/>
    </xf>
    <xf numFmtId="0" fontId="0" fillId="2" borderId="6" xfId="0" applyFont="1" applyFill="1" applyBorder="1" applyAlignment="1">
      <alignment horizontal="center" vertical="center"/>
    </xf>
    <xf numFmtId="176" fontId="11" fillId="2" borderId="1" xfId="0" applyNumberFormat="1" applyFont="1" applyFill="1" applyBorder="1" applyAlignment="1">
      <alignment horizontal="center" vertical="center"/>
    </xf>
    <xf numFmtId="20" fontId="3" fillId="0" borderId="1" xfId="0" applyNumberFormat="1" applyFont="1" applyBorder="1" applyAlignment="1">
      <alignment horizontal="center" vertical="center"/>
    </xf>
    <xf numFmtId="0" fontId="8" fillId="0" borderId="3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11" fillId="0" borderId="1" xfId="0" applyNumberFormat="1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58" fontId="11" fillId="0" borderId="1" xfId="0" applyNumberFormat="1" applyFont="1" applyBorder="1" applyAlignment="1">
      <alignment horizontal="center" vertical="center"/>
    </xf>
    <xf numFmtId="58" fontId="12" fillId="0" borderId="1" xfId="0" applyNumberFormat="1" applyFont="1" applyBorder="1" applyAlignment="1">
      <alignment horizontal="center" vertical="center"/>
    </xf>
    <xf numFmtId="0" fontId="11" fillId="2" borderId="1" xfId="0" applyFont="1" applyFill="1" applyBorder="1" applyAlignment="1">
      <alignment horizontal="center" vertical="center"/>
    </xf>
    <xf numFmtId="0" fontId="0" fillId="2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9" fillId="0" borderId="1" xfId="0" applyFont="1" applyBorder="1">
      <alignment vertical="center"/>
    </xf>
    <xf numFmtId="0" fontId="8" fillId="0" borderId="4" xfId="0" applyFont="1" applyBorder="1" applyAlignment="1">
      <alignment horizontal="left" vertical="center" wrapText="1"/>
    </xf>
    <xf numFmtId="10" fontId="11" fillId="0" borderId="1" xfId="0" applyNumberFormat="1" applyFont="1" applyFill="1" applyBorder="1" applyAlignment="1" applyProtection="1">
      <alignment horizontal="center" vertical="center"/>
    </xf>
    <xf numFmtId="0" fontId="11" fillId="0" borderId="1" xfId="0" applyNumberFormat="1" applyFont="1" applyFill="1" applyBorder="1" applyAlignment="1" applyProtection="1">
      <alignment horizontal="center" vertical="center"/>
    </xf>
    <xf numFmtId="0" fontId="3" fillId="0" borderId="0" xfId="0" applyFont="1">
      <alignment vertical="center"/>
    </xf>
    <xf numFmtId="0" fontId="3" fillId="0" borderId="0" xfId="0" applyFont="1" applyAlignment="1">
      <alignment horizontal="center" vertical="center"/>
    </xf>
    <xf numFmtId="0" fontId="13" fillId="0" borderId="0" xfId="0" applyFont="1" applyFill="1" applyBorder="1" applyAlignment="1">
      <alignment horizontal="center" vertical="center"/>
    </xf>
    <xf numFmtId="0" fontId="14" fillId="0" borderId="0" xfId="0" applyFont="1" applyFill="1" applyBorder="1" applyAlignment="1">
      <alignment horizontal="center" vertical="center"/>
    </xf>
    <xf numFmtId="0" fontId="14" fillId="0" borderId="0" xfId="0" applyFont="1" applyFill="1" applyAlignment="1">
      <alignment horizontal="center" vertical="center"/>
    </xf>
    <xf numFmtId="176" fontId="0" fillId="0" borderId="0" xfId="0" applyNumberFormat="1">
      <alignment vertical="center"/>
    </xf>
    <xf numFmtId="177" fontId="0" fillId="0" borderId="0" xfId="0" applyNumberFormat="1">
      <alignment vertical="center"/>
    </xf>
    <xf numFmtId="179" fontId="0" fillId="0" borderId="0" xfId="0" applyNumberFormat="1">
      <alignment vertical="center"/>
    </xf>
    <xf numFmtId="0" fontId="15" fillId="0" borderId="0" xfId="0" applyFont="1">
      <alignment vertical="center"/>
    </xf>
    <xf numFmtId="0" fontId="0" fillId="0" borderId="0" xfId="0" applyBorder="1">
      <alignment vertical="center"/>
    </xf>
    <xf numFmtId="176" fontId="1" fillId="0" borderId="0" xfId="0" applyNumberFormat="1" applyFont="1" applyAlignment="1">
      <alignment horizontal="center" vertical="center" wrapText="1"/>
    </xf>
    <xf numFmtId="176" fontId="2" fillId="0" borderId="0" xfId="0" applyNumberFormat="1" applyFont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176" fontId="3" fillId="0" borderId="1" xfId="0" applyNumberFormat="1" applyFont="1" applyBorder="1" applyAlignment="1">
      <alignment horizontal="center" vertical="center"/>
    </xf>
    <xf numFmtId="176" fontId="3" fillId="0" borderId="5" xfId="0" applyNumberFormat="1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 wrapText="1"/>
    </xf>
    <xf numFmtId="0" fontId="13" fillId="0" borderId="1" xfId="0" applyFont="1" applyFill="1" applyBorder="1" applyAlignment="1">
      <alignment horizontal="center" vertical="center"/>
    </xf>
    <xf numFmtId="20" fontId="13" fillId="0" borderId="1" xfId="0" applyNumberFormat="1" applyFont="1" applyFill="1" applyBorder="1" applyAlignment="1">
      <alignment horizontal="center" vertical="center"/>
    </xf>
    <xf numFmtId="177" fontId="1" fillId="0" borderId="0" xfId="0" applyNumberFormat="1" applyFont="1" applyAlignment="1">
      <alignment horizontal="center" vertical="center" wrapText="1"/>
    </xf>
    <xf numFmtId="179" fontId="1" fillId="0" borderId="0" xfId="0" applyNumberFormat="1" applyFont="1" applyAlignment="1">
      <alignment horizontal="center" vertical="center" wrapText="1"/>
    </xf>
    <xf numFmtId="177" fontId="2" fillId="0" borderId="0" xfId="0" applyNumberFormat="1" applyFont="1" applyAlignment="1">
      <alignment horizontal="center" vertical="center" wrapText="1"/>
    </xf>
    <xf numFmtId="179" fontId="2" fillId="0" borderId="0" xfId="0" applyNumberFormat="1" applyFont="1" applyAlignment="1">
      <alignment horizontal="center" vertical="center" wrapText="1"/>
    </xf>
    <xf numFmtId="177" fontId="3" fillId="0" borderId="3" xfId="0" applyNumberFormat="1" applyFont="1" applyBorder="1" applyAlignment="1">
      <alignment horizontal="center" vertical="center"/>
    </xf>
    <xf numFmtId="179" fontId="3" fillId="0" borderId="3" xfId="0" applyNumberFormat="1" applyFont="1" applyBorder="1" applyAlignment="1">
      <alignment horizontal="center" vertical="center"/>
    </xf>
    <xf numFmtId="177" fontId="3" fillId="0" borderId="5" xfId="0" applyNumberFormat="1" applyFont="1" applyBorder="1" applyAlignment="1">
      <alignment horizontal="center" vertical="center"/>
    </xf>
    <xf numFmtId="179" fontId="3" fillId="0" borderId="5" xfId="0" applyNumberFormat="1" applyFont="1" applyBorder="1" applyAlignment="1">
      <alignment horizontal="center" vertical="center"/>
    </xf>
    <xf numFmtId="0" fontId="0" fillId="0" borderId="1" xfId="0" applyNumberFormat="1" applyFont="1" applyFill="1" applyBorder="1" applyAlignment="1">
      <alignment horizontal="center" vertical="center"/>
    </xf>
    <xf numFmtId="0" fontId="13" fillId="0" borderId="1" xfId="0" applyNumberFormat="1" applyFont="1" applyFill="1" applyBorder="1" applyAlignment="1">
      <alignment horizontal="center" vertical="center"/>
    </xf>
    <xf numFmtId="0" fontId="16" fillId="0" borderId="0" xfId="0" applyFont="1" applyAlignment="1">
      <alignment horizontal="center" vertical="center" wrapText="1"/>
    </xf>
    <xf numFmtId="0" fontId="17" fillId="0" borderId="0" xfId="0" applyFont="1" applyAlignment="1">
      <alignment horizontal="center" vertical="center" wrapText="1"/>
    </xf>
    <xf numFmtId="179" fontId="3" fillId="0" borderId="1" xfId="0" applyNumberFormat="1" applyFont="1" applyBorder="1" applyAlignment="1">
      <alignment horizontal="center" vertical="center"/>
    </xf>
    <xf numFmtId="0" fontId="15" fillId="0" borderId="1" xfId="0" applyFont="1" applyBorder="1" applyAlignment="1">
      <alignment horizontal="center" vertical="center"/>
    </xf>
    <xf numFmtId="0" fontId="18" fillId="0" borderId="5" xfId="0" applyFont="1" applyBorder="1" applyAlignment="1">
      <alignment horizontal="center" vertical="center"/>
    </xf>
    <xf numFmtId="0" fontId="19" fillId="0" borderId="1" xfId="0" applyFont="1" applyFill="1" applyBorder="1" applyAlignment="1">
      <alignment horizontal="center" vertical="center"/>
    </xf>
    <xf numFmtId="0" fontId="3" fillId="0" borderId="0" xfId="0" applyFont="1" applyBorder="1">
      <alignment vertical="center"/>
    </xf>
    <xf numFmtId="0" fontId="3" fillId="0" borderId="7" xfId="0" applyFont="1" applyBorder="1" applyAlignment="1">
      <alignment horizontal="center" vertical="center"/>
    </xf>
    <xf numFmtId="0" fontId="3" fillId="0" borderId="0" xfId="0" applyFont="1" applyBorder="1" applyAlignment="1">
      <alignment horizontal="center" vertical="center"/>
    </xf>
    <xf numFmtId="0" fontId="14" fillId="0" borderId="1" xfId="0" applyFont="1" applyFill="1" applyBorder="1" applyAlignment="1">
      <alignment horizontal="center" vertical="center"/>
    </xf>
    <xf numFmtId="20" fontId="14" fillId="0" borderId="1" xfId="0" applyNumberFormat="1" applyFont="1" applyFill="1" applyBorder="1" applyAlignment="1">
      <alignment horizontal="center" vertical="center"/>
    </xf>
    <xf numFmtId="0" fontId="20" fillId="0" borderId="1" xfId="0" applyFont="1" applyFill="1" applyBorder="1" applyAlignment="1">
      <alignment horizontal="center" vertical="center"/>
    </xf>
    <xf numFmtId="0" fontId="21" fillId="2" borderId="1" xfId="0" applyFont="1" applyFill="1" applyBorder="1" applyAlignment="1">
      <alignment horizontal="center" vertical="center"/>
    </xf>
    <xf numFmtId="0" fontId="14" fillId="0" borderId="1" xfId="0" applyNumberFormat="1" applyFont="1" applyFill="1" applyBorder="1" applyAlignment="1">
      <alignment horizontal="center" vertical="center"/>
    </xf>
    <xf numFmtId="0" fontId="11" fillId="0" borderId="1" xfId="0" applyFont="1" applyBorder="1" applyAlignment="1" quotePrefix="1">
      <alignment horizontal="center"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常规 43" xfId="37"/>
    <cellStyle name="20% - 强调文字颜色 2" xfId="38" builtinId="34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40% - 强调文字颜色 4" xfId="43" builtinId="43"/>
    <cellStyle name="强调文字颜色 5" xfId="44" builtinId="45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haredStrings" Target="sharedStrings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BO71"/>
  <sheetViews>
    <sheetView tabSelected="1" workbookViewId="0">
      <selection activeCell="A1" sqref="A1:Z1"/>
    </sheetView>
  </sheetViews>
  <sheetFormatPr defaultColWidth="9" defaultRowHeight="13.5"/>
  <cols>
    <col min="1" max="1" width="7.25" style="28" customWidth="1"/>
    <col min="2" max="2" width="9.25" style="78" customWidth="1"/>
    <col min="3" max="3" width="10.25" customWidth="1"/>
    <col min="4" max="5" width="8.625" style="28" customWidth="1"/>
    <col min="6" max="6" width="13.5" style="28" customWidth="1"/>
    <col min="7" max="8" width="9.375" customWidth="1"/>
    <col min="9" max="9" width="12.625" customWidth="1"/>
    <col min="10" max="10" width="7.75" customWidth="1"/>
    <col min="11" max="11" width="8.75" customWidth="1"/>
    <col min="12" max="13" width="8" style="28" customWidth="1"/>
    <col min="14" max="14" width="9" style="79" customWidth="1"/>
    <col min="15" max="15" width="7" customWidth="1"/>
    <col min="16" max="16" width="7.375" style="80" customWidth="1"/>
    <col min="17" max="17" width="8.625" customWidth="1"/>
    <col min="18" max="18" width="18.875" customWidth="1"/>
    <col min="19" max="19" width="7.125" style="28" customWidth="1"/>
    <col min="20" max="20" width="7.5" style="28" customWidth="1"/>
    <col min="21" max="21" width="8.25" style="80" customWidth="1"/>
    <col min="22" max="22" width="7.5" style="81" customWidth="1"/>
    <col min="23" max="23" width="9.5" style="80" customWidth="1"/>
    <col min="24" max="24" width="7.125" style="28" customWidth="1"/>
    <col min="25" max="25" width="9" style="28"/>
    <col min="26" max="26" width="44.125" customWidth="1"/>
    <col min="27" max="30" width="9" style="82"/>
    <col min="31" max="31" width="12.625" style="82"/>
    <col min="32" max="46" width="9" style="82"/>
    <col min="47" max="47" width="9.375" style="82"/>
    <col min="48" max="67" width="9" style="82"/>
  </cols>
  <sheetData>
    <row r="1" ht="39.95" customHeight="1" spans="1:26">
      <c r="A1" s="27" t="s">
        <v>0</v>
      </c>
      <c r="B1" s="83"/>
      <c r="C1" s="27"/>
      <c r="D1" s="27"/>
      <c r="E1" s="27"/>
      <c r="F1" s="27"/>
      <c r="G1" s="27"/>
      <c r="H1" s="27"/>
      <c r="I1" s="27"/>
      <c r="J1" s="27"/>
      <c r="K1" s="27"/>
      <c r="L1" s="27"/>
      <c r="M1" s="27"/>
      <c r="N1" s="91"/>
      <c r="O1" s="27"/>
      <c r="P1" s="92"/>
      <c r="Q1" s="27"/>
      <c r="R1" s="27"/>
      <c r="S1" s="27"/>
      <c r="T1" s="27"/>
      <c r="U1" s="92"/>
      <c r="V1" s="101"/>
      <c r="W1" s="92"/>
      <c r="X1" s="27"/>
      <c r="Y1" s="27"/>
      <c r="Z1" s="27"/>
    </row>
    <row r="2" ht="18.95" customHeight="1" spans="2:23">
      <c r="B2" s="84" t="s">
        <v>1</v>
      </c>
      <c r="C2" s="85"/>
      <c r="D2" s="85"/>
      <c r="E2" s="85"/>
      <c r="F2" s="85"/>
      <c r="G2" s="85"/>
      <c r="H2" s="85"/>
      <c r="I2" s="85"/>
      <c r="J2" s="85"/>
      <c r="K2" s="85"/>
      <c r="L2" s="85"/>
      <c r="M2" s="85"/>
      <c r="N2" s="93"/>
      <c r="O2" s="85"/>
      <c r="P2" s="94"/>
      <c r="Q2" s="85"/>
      <c r="R2" s="85"/>
      <c r="S2" s="85"/>
      <c r="T2" s="85"/>
      <c r="U2" s="94"/>
      <c r="V2" s="102"/>
      <c r="W2" s="94"/>
    </row>
    <row r="3" s="73" customFormat="1" ht="18.95" customHeight="1" spans="1:67">
      <c r="A3" s="30" t="s">
        <v>2</v>
      </c>
      <c r="B3" s="86" t="s">
        <v>3</v>
      </c>
      <c r="C3" s="30" t="s">
        <v>4</v>
      </c>
      <c r="D3" s="30"/>
      <c r="E3" s="30"/>
      <c r="F3" s="30"/>
      <c r="G3" s="30"/>
      <c r="H3" s="31"/>
      <c r="I3" s="31" t="s">
        <v>5</v>
      </c>
      <c r="J3" s="39"/>
      <c r="K3" s="39"/>
      <c r="L3" s="39"/>
      <c r="M3" s="39"/>
      <c r="N3" s="95"/>
      <c r="O3" s="39"/>
      <c r="P3" s="96"/>
      <c r="Q3" s="39"/>
      <c r="R3" s="39"/>
      <c r="S3" s="39"/>
      <c r="T3" s="42"/>
      <c r="U3" s="103" t="s">
        <v>6</v>
      </c>
      <c r="V3" s="104"/>
      <c r="W3" s="103"/>
      <c r="X3" s="30" t="s">
        <v>7</v>
      </c>
      <c r="Y3" s="43" t="s">
        <v>8</v>
      </c>
      <c r="Z3" s="30" t="s">
        <v>9</v>
      </c>
      <c r="AA3" s="107"/>
      <c r="AB3" s="107"/>
      <c r="AC3" s="107"/>
      <c r="AD3" s="107"/>
      <c r="AE3" s="107"/>
      <c r="AF3" s="107"/>
      <c r="AG3" s="107"/>
      <c r="AH3" s="107"/>
      <c r="AI3" s="107"/>
      <c r="AJ3" s="107"/>
      <c r="AK3" s="107"/>
      <c r="AL3" s="107"/>
      <c r="AM3" s="107"/>
      <c r="AN3" s="107"/>
      <c r="AO3" s="107"/>
      <c r="AP3" s="107"/>
      <c r="AQ3" s="107"/>
      <c r="AR3" s="107"/>
      <c r="AS3" s="107"/>
      <c r="AT3" s="107"/>
      <c r="AU3" s="107"/>
      <c r="AV3" s="107"/>
      <c r="AW3" s="107"/>
      <c r="AX3" s="107"/>
      <c r="AY3" s="107"/>
      <c r="AZ3" s="107"/>
      <c r="BA3" s="107"/>
      <c r="BB3" s="107"/>
      <c r="BC3" s="107"/>
      <c r="BD3" s="107"/>
      <c r="BE3" s="107"/>
      <c r="BF3" s="107"/>
      <c r="BG3" s="107"/>
      <c r="BH3" s="107"/>
      <c r="BI3" s="107"/>
      <c r="BJ3" s="107"/>
      <c r="BK3" s="107"/>
      <c r="BL3" s="107"/>
      <c r="BM3" s="107"/>
      <c r="BN3" s="107"/>
      <c r="BO3" s="107"/>
    </row>
    <row r="4" s="74" customFormat="1" ht="29" customHeight="1" spans="1:67">
      <c r="A4" s="30"/>
      <c r="B4" s="87" t="s">
        <v>10</v>
      </c>
      <c r="C4" s="43" t="s">
        <v>11</v>
      </c>
      <c r="D4" s="88" t="s">
        <v>12</v>
      </c>
      <c r="E4" s="43" t="s">
        <v>13</v>
      </c>
      <c r="F4" s="43" t="s">
        <v>14</v>
      </c>
      <c r="G4" s="43" t="s">
        <v>15</v>
      </c>
      <c r="H4" s="43" t="s">
        <v>16</v>
      </c>
      <c r="I4" s="43" t="s">
        <v>17</v>
      </c>
      <c r="J4" s="43" t="s">
        <v>18</v>
      </c>
      <c r="K4" s="43" t="s">
        <v>19</v>
      </c>
      <c r="L4" s="43" t="s">
        <v>20</v>
      </c>
      <c r="M4" s="43" t="s">
        <v>21</v>
      </c>
      <c r="N4" s="97" t="s">
        <v>22</v>
      </c>
      <c r="O4" s="43" t="s">
        <v>23</v>
      </c>
      <c r="P4" s="98" t="s">
        <v>24</v>
      </c>
      <c r="Q4" s="43" t="s">
        <v>25</v>
      </c>
      <c r="R4" s="43" t="s">
        <v>26</v>
      </c>
      <c r="S4" s="43" t="s">
        <v>27</v>
      </c>
      <c r="T4" s="43" t="s">
        <v>28</v>
      </c>
      <c r="U4" s="98" t="s">
        <v>29</v>
      </c>
      <c r="V4" s="105" t="s">
        <v>30</v>
      </c>
      <c r="W4" s="98" t="s">
        <v>31</v>
      </c>
      <c r="X4" s="43"/>
      <c r="Y4" s="108"/>
      <c r="Z4" s="30"/>
      <c r="AA4" s="109"/>
      <c r="AB4" s="109"/>
      <c r="AC4" s="109"/>
      <c r="AD4" s="109"/>
      <c r="AE4" s="109"/>
      <c r="AF4" s="109"/>
      <c r="AG4" s="109"/>
      <c r="AH4" s="109"/>
      <c r="AI4" s="109"/>
      <c r="AJ4" s="109"/>
      <c r="AK4" s="109"/>
      <c r="AL4" s="109"/>
      <c r="AM4" s="109"/>
      <c r="AN4" s="109"/>
      <c r="AO4" s="109"/>
      <c r="AP4" s="109"/>
      <c r="AQ4" s="109"/>
      <c r="AR4" s="109"/>
      <c r="AS4" s="109"/>
      <c r="AT4" s="109"/>
      <c r="AU4" s="109"/>
      <c r="AV4" s="109"/>
      <c r="AW4" s="109"/>
      <c r="AX4" s="109"/>
      <c r="AY4" s="109"/>
      <c r="AZ4" s="109"/>
      <c r="BA4" s="109"/>
      <c r="BB4" s="109"/>
      <c r="BC4" s="109"/>
      <c r="BD4" s="109"/>
      <c r="BE4" s="109"/>
      <c r="BF4" s="109"/>
      <c r="BG4" s="109"/>
      <c r="BH4" s="109"/>
      <c r="BI4" s="109"/>
      <c r="BJ4" s="109"/>
      <c r="BK4" s="109"/>
      <c r="BL4" s="109"/>
      <c r="BM4" s="109"/>
      <c r="BN4" s="109"/>
      <c r="BO4" s="109"/>
    </row>
    <row r="5" s="75" customFormat="1" ht="18.95" customHeight="1" spans="1:26">
      <c r="A5" s="89">
        <v>1</v>
      </c>
      <c r="B5" s="90">
        <v>0.292361111111111</v>
      </c>
      <c r="C5" s="14" t="s">
        <v>32</v>
      </c>
      <c r="D5" s="14" t="s">
        <v>33</v>
      </c>
      <c r="E5" s="14" t="s">
        <v>34</v>
      </c>
      <c r="F5" s="89">
        <v>13854931002</v>
      </c>
      <c r="G5" s="14" t="s">
        <v>33</v>
      </c>
      <c r="H5" s="89">
        <v>10220</v>
      </c>
      <c r="I5" s="89" t="s">
        <v>35</v>
      </c>
      <c r="J5" s="14" t="s">
        <v>36</v>
      </c>
      <c r="K5" s="99" t="s">
        <v>37</v>
      </c>
      <c r="L5" s="100">
        <v>55.36</v>
      </c>
      <c r="M5" s="89">
        <v>17.46</v>
      </c>
      <c r="N5" s="89">
        <v>37.9</v>
      </c>
      <c r="O5" s="89"/>
      <c r="P5" s="89"/>
      <c r="Q5" s="89"/>
      <c r="R5" s="106" t="s">
        <v>38</v>
      </c>
      <c r="S5" s="89">
        <v>7</v>
      </c>
      <c r="T5" s="89">
        <v>0.5</v>
      </c>
      <c r="U5" s="89">
        <v>37.4</v>
      </c>
      <c r="V5" s="89">
        <v>118</v>
      </c>
      <c r="W5" s="89">
        <f t="shared" ref="W5:W68" si="0">V5*U5</f>
        <v>4413.2</v>
      </c>
      <c r="X5" s="14" t="s">
        <v>39</v>
      </c>
      <c r="Y5" s="14" t="s">
        <v>40</v>
      </c>
      <c r="Z5" s="14"/>
    </row>
    <row r="6" s="75" customFormat="1" ht="18.95" customHeight="1" spans="1:26">
      <c r="A6" s="89">
        <v>2</v>
      </c>
      <c r="B6" s="90">
        <v>0.300694444444444</v>
      </c>
      <c r="C6" s="14" t="s">
        <v>41</v>
      </c>
      <c r="D6" s="14" t="s">
        <v>33</v>
      </c>
      <c r="E6" s="14" t="s">
        <v>42</v>
      </c>
      <c r="F6" s="89">
        <v>15092985676</v>
      </c>
      <c r="G6" s="14" t="s">
        <v>33</v>
      </c>
      <c r="H6" s="89">
        <v>10221</v>
      </c>
      <c r="I6" s="89" t="s">
        <v>35</v>
      </c>
      <c r="J6" s="14" t="s">
        <v>36</v>
      </c>
      <c r="K6" s="99" t="s">
        <v>37</v>
      </c>
      <c r="L6" s="100">
        <v>57.42</v>
      </c>
      <c r="M6" s="89">
        <v>17.44</v>
      </c>
      <c r="N6" s="89">
        <v>39.98</v>
      </c>
      <c r="O6" s="89"/>
      <c r="P6" s="89"/>
      <c r="Q6" s="89"/>
      <c r="R6" s="106" t="s">
        <v>38</v>
      </c>
      <c r="S6" s="89">
        <v>7</v>
      </c>
      <c r="T6" s="89">
        <v>0.58</v>
      </c>
      <c r="U6" s="89">
        <v>39.4</v>
      </c>
      <c r="V6" s="89">
        <v>118</v>
      </c>
      <c r="W6" s="89">
        <f t="shared" si="0"/>
        <v>4649.2</v>
      </c>
      <c r="X6" s="14" t="s">
        <v>39</v>
      </c>
      <c r="Y6" s="14" t="s">
        <v>40</v>
      </c>
      <c r="Z6" s="14"/>
    </row>
    <row r="7" s="75" customFormat="1" ht="18.95" customHeight="1" spans="1:26">
      <c r="A7" s="89">
        <v>3</v>
      </c>
      <c r="B7" s="90">
        <v>0.302083333333333</v>
      </c>
      <c r="C7" s="14" t="s">
        <v>43</v>
      </c>
      <c r="D7" s="14" t="s">
        <v>44</v>
      </c>
      <c r="E7" s="14" t="s">
        <v>45</v>
      </c>
      <c r="F7" s="89">
        <v>13625125377</v>
      </c>
      <c r="G7" s="14" t="s">
        <v>46</v>
      </c>
      <c r="H7" s="14">
        <v>10222</v>
      </c>
      <c r="I7" s="14" t="s">
        <v>47</v>
      </c>
      <c r="J7" s="14" t="s">
        <v>36</v>
      </c>
      <c r="K7" s="99" t="s">
        <v>37</v>
      </c>
      <c r="L7" s="100">
        <v>79.84</v>
      </c>
      <c r="M7" s="89">
        <v>21.2</v>
      </c>
      <c r="N7" s="89">
        <v>58.64</v>
      </c>
      <c r="O7" s="89"/>
      <c r="P7" s="89"/>
      <c r="Q7" s="89"/>
      <c r="R7" s="106" t="s">
        <v>38</v>
      </c>
      <c r="S7" s="89">
        <v>7</v>
      </c>
      <c r="T7" s="89">
        <v>0.54</v>
      </c>
      <c r="U7" s="89">
        <v>58.1</v>
      </c>
      <c r="V7" s="89">
        <v>118</v>
      </c>
      <c r="W7" s="89">
        <f t="shared" si="0"/>
        <v>6855.8</v>
      </c>
      <c r="X7" s="14" t="s">
        <v>39</v>
      </c>
      <c r="Y7" s="14" t="s">
        <v>40</v>
      </c>
      <c r="Z7" s="14"/>
    </row>
    <row r="8" s="75" customFormat="1" ht="18.95" customHeight="1" spans="1:26">
      <c r="A8" s="89">
        <v>4</v>
      </c>
      <c r="B8" s="90">
        <v>0.31875</v>
      </c>
      <c r="C8" s="14" t="s">
        <v>48</v>
      </c>
      <c r="D8" s="14" t="s">
        <v>33</v>
      </c>
      <c r="E8" s="14" t="s">
        <v>49</v>
      </c>
      <c r="F8" s="89">
        <v>18653994218</v>
      </c>
      <c r="G8" s="14" t="s">
        <v>33</v>
      </c>
      <c r="H8" s="14">
        <v>10223</v>
      </c>
      <c r="I8" s="89" t="s">
        <v>35</v>
      </c>
      <c r="J8" s="14" t="s">
        <v>36</v>
      </c>
      <c r="K8" s="99" t="s">
        <v>37</v>
      </c>
      <c r="L8" s="100">
        <v>55.32</v>
      </c>
      <c r="M8" s="89">
        <v>17.74</v>
      </c>
      <c r="N8" s="89">
        <v>37.58</v>
      </c>
      <c r="O8" s="89"/>
      <c r="P8" s="89"/>
      <c r="Q8" s="89"/>
      <c r="R8" s="106" t="s">
        <v>38</v>
      </c>
      <c r="S8" s="89">
        <v>7</v>
      </c>
      <c r="T8" s="89">
        <v>0.58</v>
      </c>
      <c r="U8" s="89">
        <v>37</v>
      </c>
      <c r="V8" s="89">
        <v>118</v>
      </c>
      <c r="W8" s="89">
        <f t="shared" si="0"/>
        <v>4366</v>
      </c>
      <c r="X8" s="14" t="s">
        <v>39</v>
      </c>
      <c r="Y8" s="14" t="s">
        <v>40</v>
      </c>
      <c r="Z8" s="14"/>
    </row>
    <row r="9" s="75" customFormat="1" ht="18.95" customHeight="1" spans="1:26">
      <c r="A9" s="89">
        <v>5</v>
      </c>
      <c r="B9" s="90">
        <v>0.328472222222222</v>
      </c>
      <c r="C9" s="14" t="s">
        <v>50</v>
      </c>
      <c r="D9" s="14" t="s">
        <v>51</v>
      </c>
      <c r="E9" s="14" t="s">
        <v>52</v>
      </c>
      <c r="F9" s="89">
        <v>18762228778</v>
      </c>
      <c r="G9" s="14" t="s">
        <v>53</v>
      </c>
      <c r="H9" s="89">
        <v>10224</v>
      </c>
      <c r="I9" s="89" t="s">
        <v>54</v>
      </c>
      <c r="J9" s="14" t="s">
        <v>36</v>
      </c>
      <c r="K9" s="99" t="s">
        <v>37</v>
      </c>
      <c r="L9" s="99">
        <v>79.1</v>
      </c>
      <c r="M9" s="89">
        <v>20.98</v>
      </c>
      <c r="N9" s="89">
        <v>58.12</v>
      </c>
      <c r="O9" s="89"/>
      <c r="P9" s="89"/>
      <c r="Q9" s="89"/>
      <c r="R9" s="106" t="s">
        <v>55</v>
      </c>
      <c r="S9" s="89">
        <v>7</v>
      </c>
      <c r="T9" s="89">
        <v>3.02</v>
      </c>
      <c r="U9" s="89">
        <v>55.1</v>
      </c>
      <c r="V9" s="89">
        <v>118</v>
      </c>
      <c r="W9" s="89">
        <f t="shared" si="0"/>
        <v>6501.8</v>
      </c>
      <c r="X9" s="14" t="s">
        <v>39</v>
      </c>
      <c r="Y9" s="14" t="s">
        <v>40</v>
      </c>
      <c r="Z9" s="14"/>
    </row>
    <row r="10" s="75" customFormat="1" ht="18.95" customHeight="1" spans="1:26">
      <c r="A10" s="89">
        <v>6</v>
      </c>
      <c r="B10" s="90">
        <v>0.335416666666667</v>
      </c>
      <c r="C10" s="14" t="s">
        <v>56</v>
      </c>
      <c r="D10" s="14" t="s">
        <v>33</v>
      </c>
      <c r="E10" s="14" t="s">
        <v>57</v>
      </c>
      <c r="F10" s="89">
        <v>13771828046</v>
      </c>
      <c r="G10" s="14" t="s">
        <v>33</v>
      </c>
      <c r="H10" s="89">
        <v>10225</v>
      </c>
      <c r="I10" s="89" t="s">
        <v>35</v>
      </c>
      <c r="J10" s="14" t="s">
        <v>36</v>
      </c>
      <c r="K10" s="99" t="s">
        <v>37</v>
      </c>
      <c r="L10" s="100">
        <v>56.84</v>
      </c>
      <c r="M10" s="89">
        <v>17.5</v>
      </c>
      <c r="N10" s="89">
        <v>39.34</v>
      </c>
      <c r="O10" s="89"/>
      <c r="P10" s="89"/>
      <c r="Q10" s="89"/>
      <c r="R10" s="106" t="s">
        <v>38</v>
      </c>
      <c r="S10" s="89">
        <v>7</v>
      </c>
      <c r="T10" s="89">
        <v>0.54</v>
      </c>
      <c r="U10" s="89">
        <v>38.8</v>
      </c>
      <c r="V10" s="89">
        <v>118</v>
      </c>
      <c r="W10" s="89">
        <f t="shared" si="0"/>
        <v>4578.4</v>
      </c>
      <c r="X10" s="14" t="s">
        <v>39</v>
      </c>
      <c r="Y10" s="14" t="s">
        <v>40</v>
      </c>
      <c r="Z10" s="89"/>
    </row>
    <row r="11" s="75" customFormat="1" ht="18.95" customHeight="1" spans="1:26">
      <c r="A11" s="89">
        <v>7</v>
      </c>
      <c r="B11" s="90">
        <v>0.347916666666667</v>
      </c>
      <c r="C11" s="14" t="s">
        <v>58</v>
      </c>
      <c r="D11" s="14" t="s">
        <v>59</v>
      </c>
      <c r="E11" s="14" t="s">
        <v>60</v>
      </c>
      <c r="F11" s="89">
        <v>17772280398</v>
      </c>
      <c r="G11" s="14" t="s">
        <v>46</v>
      </c>
      <c r="H11" s="14">
        <v>10227</v>
      </c>
      <c r="I11" s="14" t="s">
        <v>47</v>
      </c>
      <c r="J11" s="14" t="s">
        <v>36</v>
      </c>
      <c r="K11" s="99" t="s">
        <v>37</v>
      </c>
      <c r="L11" s="100">
        <v>96.22</v>
      </c>
      <c r="M11" s="89">
        <v>21.62</v>
      </c>
      <c r="N11" s="89">
        <v>74.6</v>
      </c>
      <c r="O11" s="89"/>
      <c r="P11" s="89"/>
      <c r="Q11" s="89"/>
      <c r="R11" s="106" t="s">
        <v>38</v>
      </c>
      <c r="S11" s="89">
        <v>7</v>
      </c>
      <c r="T11" s="89">
        <v>0.5</v>
      </c>
      <c r="U11" s="89">
        <v>74.1</v>
      </c>
      <c r="V11" s="89">
        <v>118</v>
      </c>
      <c r="W11" s="89">
        <f t="shared" si="0"/>
        <v>8743.8</v>
      </c>
      <c r="X11" s="14" t="s">
        <v>39</v>
      </c>
      <c r="Y11" s="14" t="s">
        <v>40</v>
      </c>
      <c r="Z11" s="14"/>
    </row>
    <row r="12" s="75" customFormat="1" ht="18.95" customHeight="1" spans="1:26">
      <c r="A12" s="89">
        <v>8</v>
      </c>
      <c r="B12" s="90">
        <v>0.402777777777778</v>
      </c>
      <c r="C12" s="14" t="s">
        <v>61</v>
      </c>
      <c r="D12" s="14" t="s">
        <v>62</v>
      </c>
      <c r="E12" s="14" t="s">
        <v>62</v>
      </c>
      <c r="F12" s="89">
        <v>18352244608</v>
      </c>
      <c r="G12" s="14" t="s">
        <v>46</v>
      </c>
      <c r="H12" s="89">
        <v>10228</v>
      </c>
      <c r="I12" s="14" t="s">
        <v>47</v>
      </c>
      <c r="J12" s="14" t="s">
        <v>36</v>
      </c>
      <c r="K12" s="99" t="s">
        <v>37</v>
      </c>
      <c r="L12" s="100">
        <v>57.22</v>
      </c>
      <c r="M12" s="89">
        <v>14.16</v>
      </c>
      <c r="N12" s="89">
        <v>43.06</v>
      </c>
      <c r="O12" s="89"/>
      <c r="P12" s="89"/>
      <c r="Q12" s="89"/>
      <c r="R12" s="106" t="s">
        <v>38</v>
      </c>
      <c r="S12" s="89">
        <v>7</v>
      </c>
      <c r="T12" s="89">
        <v>0.46</v>
      </c>
      <c r="U12" s="89">
        <v>42.6</v>
      </c>
      <c r="V12" s="89">
        <v>118</v>
      </c>
      <c r="W12" s="89">
        <f t="shared" si="0"/>
        <v>5026.8</v>
      </c>
      <c r="X12" s="14" t="s">
        <v>63</v>
      </c>
      <c r="Y12" s="14" t="s">
        <v>40</v>
      </c>
      <c r="Z12" s="14"/>
    </row>
    <row r="13" s="75" customFormat="1" ht="18.95" customHeight="1" spans="1:26">
      <c r="A13" s="89">
        <v>9</v>
      </c>
      <c r="B13" s="90">
        <v>0.410416666666667</v>
      </c>
      <c r="C13" s="14" t="s">
        <v>64</v>
      </c>
      <c r="D13" s="14" t="s">
        <v>65</v>
      </c>
      <c r="E13" s="14" t="s">
        <v>65</v>
      </c>
      <c r="F13" s="89">
        <v>15252242962</v>
      </c>
      <c r="G13" s="14" t="s">
        <v>46</v>
      </c>
      <c r="H13" s="89">
        <v>10229</v>
      </c>
      <c r="I13" s="14" t="s">
        <v>47</v>
      </c>
      <c r="J13" s="14" t="s">
        <v>36</v>
      </c>
      <c r="K13" s="99" t="s">
        <v>37</v>
      </c>
      <c r="L13" s="100">
        <v>39.58</v>
      </c>
      <c r="M13" s="89">
        <v>10.88</v>
      </c>
      <c r="N13" s="89">
        <v>28.7</v>
      </c>
      <c r="O13" s="89"/>
      <c r="P13" s="89"/>
      <c r="Q13" s="89"/>
      <c r="R13" s="106" t="s">
        <v>38</v>
      </c>
      <c r="S13" s="89">
        <v>7</v>
      </c>
      <c r="T13" s="89">
        <v>1</v>
      </c>
      <c r="U13" s="89">
        <v>27.7</v>
      </c>
      <c r="V13" s="89">
        <v>118</v>
      </c>
      <c r="W13" s="89">
        <f t="shared" si="0"/>
        <v>3268.6</v>
      </c>
      <c r="X13" s="14" t="s">
        <v>63</v>
      </c>
      <c r="Y13" s="14" t="s">
        <v>40</v>
      </c>
      <c r="Z13" s="14"/>
    </row>
    <row r="14" s="75" customFormat="1" ht="18.95" customHeight="1" spans="1:26">
      <c r="A14" s="89">
        <v>10</v>
      </c>
      <c r="B14" s="90">
        <v>0.413194444444444</v>
      </c>
      <c r="C14" s="14" t="s">
        <v>66</v>
      </c>
      <c r="D14" s="14" t="s">
        <v>67</v>
      </c>
      <c r="E14" s="14" t="s">
        <v>68</v>
      </c>
      <c r="F14" s="89">
        <v>15852401454</v>
      </c>
      <c r="G14" s="14" t="s">
        <v>69</v>
      </c>
      <c r="H14" s="89">
        <v>10230</v>
      </c>
      <c r="I14" s="89" t="s">
        <v>70</v>
      </c>
      <c r="J14" s="14" t="s">
        <v>36</v>
      </c>
      <c r="K14" s="99" t="s">
        <v>37</v>
      </c>
      <c r="L14" s="100">
        <v>64.58</v>
      </c>
      <c r="M14" s="89">
        <v>17.78</v>
      </c>
      <c r="N14" s="89">
        <v>46.8</v>
      </c>
      <c r="O14" s="89"/>
      <c r="P14" s="14"/>
      <c r="Q14" s="89"/>
      <c r="R14" s="106" t="s">
        <v>38</v>
      </c>
      <c r="S14" s="89">
        <v>7</v>
      </c>
      <c r="T14" s="89">
        <v>1.5</v>
      </c>
      <c r="U14" s="89">
        <v>45.3</v>
      </c>
      <c r="V14" s="89">
        <v>118</v>
      </c>
      <c r="W14" s="89">
        <f t="shared" si="0"/>
        <v>5345.4</v>
      </c>
      <c r="X14" s="14" t="s">
        <v>63</v>
      </c>
      <c r="Y14" s="14" t="s">
        <v>40</v>
      </c>
      <c r="Z14" s="14"/>
    </row>
    <row r="15" s="75" customFormat="1" ht="18.95" customHeight="1" spans="1:26">
      <c r="A15" s="89">
        <v>11</v>
      </c>
      <c r="B15" s="90">
        <v>0.520138888888889</v>
      </c>
      <c r="C15" s="14" t="s">
        <v>71</v>
      </c>
      <c r="D15" s="14" t="s">
        <v>72</v>
      </c>
      <c r="E15" s="14" t="s">
        <v>73</v>
      </c>
      <c r="F15" s="89">
        <v>13952279113</v>
      </c>
      <c r="G15" s="14" t="s">
        <v>69</v>
      </c>
      <c r="H15" s="89">
        <v>10231</v>
      </c>
      <c r="I15" s="89" t="s">
        <v>70</v>
      </c>
      <c r="J15" s="14" t="s">
        <v>36</v>
      </c>
      <c r="K15" s="99" t="s">
        <v>37</v>
      </c>
      <c r="L15" s="100">
        <v>77.9</v>
      </c>
      <c r="M15" s="89">
        <v>17.12</v>
      </c>
      <c r="N15" s="89">
        <v>60.78</v>
      </c>
      <c r="O15" s="89"/>
      <c r="P15" s="89"/>
      <c r="Q15" s="89"/>
      <c r="R15" s="106" t="s">
        <v>74</v>
      </c>
      <c r="S15" s="89">
        <v>7</v>
      </c>
      <c r="T15" s="89">
        <v>2.08</v>
      </c>
      <c r="U15" s="89">
        <v>58.7</v>
      </c>
      <c r="V15" s="89">
        <v>118</v>
      </c>
      <c r="W15" s="89">
        <f t="shared" si="0"/>
        <v>6926.6</v>
      </c>
      <c r="X15" s="14" t="s">
        <v>39</v>
      </c>
      <c r="Y15" s="14" t="s">
        <v>40</v>
      </c>
      <c r="Z15" s="14"/>
    </row>
    <row r="16" s="75" customFormat="1" ht="18.95" customHeight="1" spans="1:26">
      <c r="A16" s="89">
        <v>12</v>
      </c>
      <c r="B16" s="90">
        <v>0.534722222222222</v>
      </c>
      <c r="C16" s="14" t="s">
        <v>75</v>
      </c>
      <c r="D16" s="14" t="s">
        <v>51</v>
      </c>
      <c r="E16" s="14" t="s">
        <v>76</v>
      </c>
      <c r="F16" s="89">
        <v>13914866818</v>
      </c>
      <c r="G16" s="14" t="s">
        <v>53</v>
      </c>
      <c r="H16" s="89">
        <v>10232</v>
      </c>
      <c r="I16" s="89" t="s">
        <v>54</v>
      </c>
      <c r="J16" s="14" t="s">
        <v>36</v>
      </c>
      <c r="K16" s="99" t="s">
        <v>37</v>
      </c>
      <c r="L16" s="100">
        <v>73.82</v>
      </c>
      <c r="M16" s="89">
        <v>21.68</v>
      </c>
      <c r="N16" s="89">
        <v>52.14</v>
      </c>
      <c r="O16" s="89"/>
      <c r="P16" s="89"/>
      <c r="Q16" s="89"/>
      <c r="R16" s="106" t="s">
        <v>74</v>
      </c>
      <c r="S16" s="89">
        <v>7</v>
      </c>
      <c r="T16" s="89">
        <v>2.04</v>
      </c>
      <c r="U16" s="89">
        <v>50.1</v>
      </c>
      <c r="V16" s="89">
        <v>118</v>
      </c>
      <c r="W16" s="89">
        <f t="shared" si="0"/>
        <v>5911.8</v>
      </c>
      <c r="X16" s="14" t="s">
        <v>39</v>
      </c>
      <c r="Y16" s="14" t="s">
        <v>40</v>
      </c>
      <c r="Z16" s="89"/>
    </row>
    <row r="17" s="75" customFormat="1" ht="18.95" customHeight="1" spans="1:26">
      <c r="A17" s="89">
        <v>13</v>
      </c>
      <c r="B17" s="90">
        <v>0.5375</v>
      </c>
      <c r="C17" s="14" t="s">
        <v>77</v>
      </c>
      <c r="D17" s="14" t="s">
        <v>59</v>
      </c>
      <c r="E17" s="14" t="s">
        <v>78</v>
      </c>
      <c r="F17" s="89">
        <v>18762209692</v>
      </c>
      <c r="G17" s="14" t="s">
        <v>46</v>
      </c>
      <c r="H17" s="89">
        <v>10233</v>
      </c>
      <c r="I17" s="14" t="s">
        <v>47</v>
      </c>
      <c r="J17" s="14" t="s">
        <v>36</v>
      </c>
      <c r="K17" s="99" t="s">
        <v>37</v>
      </c>
      <c r="L17" s="99">
        <v>92.94</v>
      </c>
      <c r="M17" s="89">
        <v>23.42</v>
      </c>
      <c r="N17" s="89">
        <v>69.52</v>
      </c>
      <c r="O17" s="89"/>
      <c r="P17" s="89"/>
      <c r="Q17" s="89"/>
      <c r="R17" s="106" t="s">
        <v>74</v>
      </c>
      <c r="S17" s="89">
        <v>7</v>
      </c>
      <c r="T17" s="89">
        <v>2.02</v>
      </c>
      <c r="U17" s="89">
        <v>67.5</v>
      </c>
      <c r="V17" s="89">
        <v>118</v>
      </c>
      <c r="W17" s="89">
        <f t="shared" si="0"/>
        <v>7965</v>
      </c>
      <c r="X17" s="14" t="s">
        <v>39</v>
      </c>
      <c r="Y17" s="14" t="s">
        <v>40</v>
      </c>
      <c r="Z17" s="89"/>
    </row>
    <row r="18" s="75" customFormat="1" ht="18.95" customHeight="1" spans="1:26">
      <c r="A18" s="89">
        <v>14</v>
      </c>
      <c r="B18" s="90">
        <v>0.540277777777778</v>
      </c>
      <c r="C18" s="14" t="s">
        <v>79</v>
      </c>
      <c r="D18" s="14" t="s">
        <v>59</v>
      </c>
      <c r="E18" s="14" t="s">
        <v>80</v>
      </c>
      <c r="F18" s="89">
        <v>13815382575</v>
      </c>
      <c r="G18" s="14" t="s">
        <v>46</v>
      </c>
      <c r="H18" s="89">
        <v>10234</v>
      </c>
      <c r="I18" s="14" t="s">
        <v>47</v>
      </c>
      <c r="J18" s="14" t="s">
        <v>36</v>
      </c>
      <c r="K18" s="99" t="s">
        <v>37</v>
      </c>
      <c r="L18" s="99">
        <v>99.24</v>
      </c>
      <c r="M18" s="14">
        <v>23.76</v>
      </c>
      <c r="N18" s="89">
        <v>75.48</v>
      </c>
      <c r="O18" s="89"/>
      <c r="P18" s="14"/>
      <c r="Q18" s="89"/>
      <c r="R18" s="106" t="s">
        <v>74</v>
      </c>
      <c r="S18" s="89">
        <v>7</v>
      </c>
      <c r="T18" s="89">
        <v>2.08</v>
      </c>
      <c r="U18" s="89">
        <v>73.4</v>
      </c>
      <c r="V18" s="89">
        <v>118</v>
      </c>
      <c r="W18" s="89">
        <f t="shared" si="0"/>
        <v>8661.2</v>
      </c>
      <c r="X18" s="14" t="s">
        <v>39</v>
      </c>
      <c r="Y18" s="14" t="s">
        <v>40</v>
      </c>
      <c r="Z18" s="89"/>
    </row>
    <row r="19" s="75" customFormat="1" ht="18.95" customHeight="1" spans="1:26">
      <c r="A19" s="89">
        <v>15</v>
      </c>
      <c r="B19" s="90">
        <v>0.548611111111111</v>
      </c>
      <c r="C19" s="14" t="s">
        <v>81</v>
      </c>
      <c r="D19" s="14" t="s">
        <v>59</v>
      </c>
      <c r="E19" s="14" t="s">
        <v>82</v>
      </c>
      <c r="F19" s="89">
        <v>15195483119</v>
      </c>
      <c r="G19" s="14" t="s">
        <v>46</v>
      </c>
      <c r="H19" s="89">
        <v>10235</v>
      </c>
      <c r="I19" s="14" t="s">
        <v>47</v>
      </c>
      <c r="J19" s="14" t="s">
        <v>36</v>
      </c>
      <c r="K19" s="99" t="s">
        <v>37</v>
      </c>
      <c r="L19" s="100">
        <v>99.28</v>
      </c>
      <c r="M19" s="89">
        <v>23.66</v>
      </c>
      <c r="N19" s="89">
        <v>75.62</v>
      </c>
      <c r="O19" s="89"/>
      <c r="P19" s="89"/>
      <c r="Q19" s="89"/>
      <c r="R19" s="106" t="s">
        <v>74</v>
      </c>
      <c r="S19" s="89">
        <v>7</v>
      </c>
      <c r="T19" s="89">
        <v>2.02</v>
      </c>
      <c r="U19" s="89">
        <v>73.6</v>
      </c>
      <c r="V19" s="89">
        <v>118</v>
      </c>
      <c r="W19" s="89">
        <f t="shared" si="0"/>
        <v>8684.8</v>
      </c>
      <c r="X19" s="14" t="s">
        <v>39</v>
      </c>
      <c r="Y19" s="14" t="s">
        <v>40</v>
      </c>
      <c r="Z19" s="89"/>
    </row>
    <row r="20" s="75" customFormat="1" ht="18.95" customHeight="1" spans="1:26">
      <c r="A20" s="89">
        <v>16</v>
      </c>
      <c r="B20" s="90">
        <v>0.550694444444444</v>
      </c>
      <c r="C20" s="14" t="s">
        <v>83</v>
      </c>
      <c r="D20" s="14" t="s">
        <v>84</v>
      </c>
      <c r="E20" s="14" t="s">
        <v>85</v>
      </c>
      <c r="F20" s="89">
        <v>13952109345</v>
      </c>
      <c r="G20" s="14" t="s">
        <v>46</v>
      </c>
      <c r="H20" s="14">
        <v>10236</v>
      </c>
      <c r="I20" s="14" t="s">
        <v>47</v>
      </c>
      <c r="J20" s="14" t="s">
        <v>36</v>
      </c>
      <c r="K20" s="99" t="s">
        <v>37</v>
      </c>
      <c r="L20" s="100">
        <v>100.9</v>
      </c>
      <c r="M20" s="89">
        <v>22.98</v>
      </c>
      <c r="N20" s="89">
        <v>77.92</v>
      </c>
      <c r="O20" s="89"/>
      <c r="P20" s="89"/>
      <c r="Q20" s="89"/>
      <c r="R20" s="106" t="s">
        <v>74</v>
      </c>
      <c r="S20" s="89">
        <v>7</v>
      </c>
      <c r="T20" s="89">
        <v>2.02</v>
      </c>
      <c r="U20" s="89">
        <v>75.9</v>
      </c>
      <c r="V20" s="89">
        <v>118</v>
      </c>
      <c r="W20" s="89">
        <f t="shared" si="0"/>
        <v>8956.2</v>
      </c>
      <c r="X20" s="14" t="s">
        <v>39</v>
      </c>
      <c r="Y20" s="14" t="s">
        <v>40</v>
      </c>
      <c r="Z20" s="89"/>
    </row>
    <row r="21" s="75" customFormat="1" ht="18.95" customHeight="1" spans="1:26">
      <c r="A21" s="89">
        <v>17</v>
      </c>
      <c r="B21" s="90">
        <v>0.638194444444444</v>
      </c>
      <c r="C21" s="14" t="s">
        <v>43</v>
      </c>
      <c r="D21" s="14" t="s">
        <v>86</v>
      </c>
      <c r="E21" s="14" t="s">
        <v>87</v>
      </c>
      <c r="F21" s="89">
        <v>13913481234</v>
      </c>
      <c r="G21" s="14" t="s">
        <v>46</v>
      </c>
      <c r="H21" s="89">
        <v>10238</v>
      </c>
      <c r="I21" s="14" t="s">
        <v>47</v>
      </c>
      <c r="J21" s="14" t="s">
        <v>36</v>
      </c>
      <c r="K21" s="99" t="s">
        <v>37</v>
      </c>
      <c r="L21" s="100">
        <v>81.58</v>
      </c>
      <c r="M21" s="14">
        <v>21.2</v>
      </c>
      <c r="N21" s="89">
        <v>60.38</v>
      </c>
      <c r="O21" s="89"/>
      <c r="P21" s="89"/>
      <c r="Q21" s="89"/>
      <c r="R21" s="106" t="s">
        <v>38</v>
      </c>
      <c r="S21" s="89">
        <v>7</v>
      </c>
      <c r="T21" s="89">
        <v>0.58</v>
      </c>
      <c r="U21" s="89">
        <v>59.8</v>
      </c>
      <c r="V21" s="89">
        <v>118</v>
      </c>
      <c r="W21" s="89">
        <f t="shared" si="0"/>
        <v>7056.4</v>
      </c>
      <c r="X21" s="14" t="s">
        <v>63</v>
      </c>
      <c r="Y21" s="14" t="s">
        <v>40</v>
      </c>
      <c r="Z21" s="89"/>
    </row>
    <row r="22" s="75" customFormat="1" ht="18.95" customHeight="1" spans="1:26">
      <c r="A22" s="89">
        <v>18</v>
      </c>
      <c r="B22" s="90">
        <v>0.640972222222222</v>
      </c>
      <c r="C22" s="14" t="s">
        <v>88</v>
      </c>
      <c r="D22" s="14" t="s">
        <v>72</v>
      </c>
      <c r="E22" s="14" t="s">
        <v>89</v>
      </c>
      <c r="F22" s="89">
        <v>15077806651</v>
      </c>
      <c r="G22" s="14" t="s">
        <v>69</v>
      </c>
      <c r="H22" s="14" t="s">
        <v>90</v>
      </c>
      <c r="I22" s="14" t="s">
        <v>90</v>
      </c>
      <c r="J22" s="14" t="s">
        <v>36</v>
      </c>
      <c r="K22" s="99" t="s">
        <v>37</v>
      </c>
      <c r="L22" s="100">
        <v>0</v>
      </c>
      <c r="M22" s="89">
        <v>0</v>
      </c>
      <c r="N22" s="89">
        <v>0</v>
      </c>
      <c r="O22" s="89"/>
      <c r="P22" s="14"/>
      <c r="Q22" s="89"/>
      <c r="R22" s="89"/>
      <c r="S22" s="89"/>
      <c r="T22" s="89"/>
      <c r="U22" s="89"/>
      <c r="V22" s="89">
        <v>118</v>
      </c>
      <c r="W22" s="89">
        <f t="shared" si="0"/>
        <v>0</v>
      </c>
      <c r="X22" s="14" t="s">
        <v>63</v>
      </c>
      <c r="Y22" s="14" t="s">
        <v>40</v>
      </c>
      <c r="Z22" s="106" t="s">
        <v>91</v>
      </c>
    </row>
    <row r="23" s="75" customFormat="1" ht="18.95" customHeight="1" spans="1:26">
      <c r="A23" s="89">
        <v>19</v>
      </c>
      <c r="B23" s="90">
        <v>0.64375</v>
      </c>
      <c r="C23" s="14" t="s">
        <v>92</v>
      </c>
      <c r="D23" s="14" t="s">
        <v>93</v>
      </c>
      <c r="E23" s="14" t="s">
        <v>94</v>
      </c>
      <c r="F23" s="89">
        <v>13270270878</v>
      </c>
      <c r="G23" s="14" t="s">
        <v>53</v>
      </c>
      <c r="H23" s="14" t="s">
        <v>90</v>
      </c>
      <c r="I23" s="14" t="s">
        <v>90</v>
      </c>
      <c r="J23" s="14" t="s">
        <v>36</v>
      </c>
      <c r="K23" s="99" t="s">
        <v>37</v>
      </c>
      <c r="L23" s="100">
        <v>75.12</v>
      </c>
      <c r="M23" s="89"/>
      <c r="N23" s="89"/>
      <c r="O23" s="89"/>
      <c r="P23" s="14"/>
      <c r="Q23" s="89"/>
      <c r="R23" s="89"/>
      <c r="S23" s="89"/>
      <c r="T23" s="89"/>
      <c r="U23" s="89"/>
      <c r="V23" s="89">
        <v>118</v>
      </c>
      <c r="W23" s="89">
        <f t="shared" si="0"/>
        <v>0</v>
      </c>
      <c r="X23" s="14" t="s">
        <v>63</v>
      </c>
      <c r="Y23" s="14" t="s">
        <v>40</v>
      </c>
      <c r="Z23" s="106" t="s">
        <v>91</v>
      </c>
    </row>
    <row r="24" s="75" customFormat="1" ht="18.95" customHeight="1" spans="1:26">
      <c r="A24" s="89">
        <v>20</v>
      </c>
      <c r="B24" s="90">
        <v>0.645833333333333</v>
      </c>
      <c r="C24" s="14" t="s">
        <v>95</v>
      </c>
      <c r="D24" s="14" t="s">
        <v>51</v>
      </c>
      <c r="E24" s="14" t="s">
        <v>96</v>
      </c>
      <c r="F24" s="89">
        <v>15298726266</v>
      </c>
      <c r="G24" s="14" t="s">
        <v>53</v>
      </c>
      <c r="H24" s="14" t="s">
        <v>90</v>
      </c>
      <c r="I24" s="14" t="s">
        <v>90</v>
      </c>
      <c r="J24" s="14" t="s">
        <v>36</v>
      </c>
      <c r="K24" s="99" t="s">
        <v>37</v>
      </c>
      <c r="L24" s="100">
        <v>76.36</v>
      </c>
      <c r="M24" s="89"/>
      <c r="N24" s="89"/>
      <c r="O24" s="89"/>
      <c r="P24" s="89"/>
      <c r="Q24" s="89"/>
      <c r="R24" s="89"/>
      <c r="S24" s="89"/>
      <c r="T24" s="89"/>
      <c r="U24" s="89"/>
      <c r="V24" s="89">
        <v>118</v>
      </c>
      <c r="W24" s="89">
        <f t="shared" si="0"/>
        <v>0</v>
      </c>
      <c r="X24" s="14" t="s">
        <v>63</v>
      </c>
      <c r="Y24" s="14" t="s">
        <v>40</v>
      </c>
      <c r="Z24" s="106" t="s">
        <v>97</v>
      </c>
    </row>
    <row r="25" s="75" customFormat="1" ht="18.95" customHeight="1" spans="1:26">
      <c r="A25" s="89">
        <v>21</v>
      </c>
      <c r="B25" s="90">
        <v>0.647916666666667</v>
      </c>
      <c r="C25" s="14" t="s">
        <v>98</v>
      </c>
      <c r="D25" s="14" t="s">
        <v>99</v>
      </c>
      <c r="E25" s="14" t="s">
        <v>100</v>
      </c>
      <c r="F25" s="89">
        <v>17772258883</v>
      </c>
      <c r="G25" s="14" t="s">
        <v>46</v>
      </c>
      <c r="H25" s="89">
        <v>10242</v>
      </c>
      <c r="I25" s="14" t="s">
        <v>47</v>
      </c>
      <c r="J25" s="14" t="s">
        <v>36</v>
      </c>
      <c r="K25" s="99" t="s">
        <v>37</v>
      </c>
      <c r="L25" s="100">
        <v>77</v>
      </c>
      <c r="M25" s="89">
        <v>21.06</v>
      </c>
      <c r="N25" s="89">
        <v>55.94</v>
      </c>
      <c r="O25" s="89"/>
      <c r="P25" s="89"/>
      <c r="Q25" s="89"/>
      <c r="R25" s="106" t="s">
        <v>38</v>
      </c>
      <c r="S25" s="89">
        <v>7</v>
      </c>
      <c r="T25" s="89">
        <v>1.04</v>
      </c>
      <c r="U25" s="89">
        <v>54.9</v>
      </c>
      <c r="V25" s="89">
        <v>118</v>
      </c>
      <c r="W25" s="89">
        <f t="shared" si="0"/>
        <v>6478.2</v>
      </c>
      <c r="X25" s="106" t="s">
        <v>101</v>
      </c>
      <c r="Y25" s="14" t="s">
        <v>40</v>
      </c>
      <c r="Z25" s="89"/>
    </row>
    <row r="26" s="75" customFormat="1" ht="18.95" customHeight="1" spans="1:26">
      <c r="A26" s="89">
        <v>22</v>
      </c>
      <c r="B26" s="90">
        <v>0.650694444444444</v>
      </c>
      <c r="C26" s="14" t="s">
        <v>102</v>
      </c>
      <c r="D26" s="14" t="s">
        <v>103</v>
      </c>
      <c r="E26" s="14" t="s">
        <v>103</v>
      </c>
      <c r="F26" s="89">
        <v>15252229687</v>
      </c>
      <c r="G26" s="14" t="s">
        <v>46</v>
      </c>
      <c r="H26" s="14">
        <v>10243</v>
      </c>
      <c r="I26" s="14" t="s">
        <v>47</v>
      </c>
      <c r="J26" s="14" t="s">
        <v>36</v>
      </c>
      <c r="K26" s="99" t="s">
        <v>37</v>
      </c>
      <c r="L26" s="100">
        <v>57.76</v>
      </c>
      <c r="M26" s="89">
        <v>14.74</v>
      </c>
      <c r="N26" s="89">
        <v>43.02</v>
      </c>
      <c r="O26" s="89"/>
      <c r="P26" s="89"/>
      <c r="Q26" s="89"/>
      <c r="R26" s="106" t="s">
        <v>38</v>
      </c>
      <c r="S26" s="89">
        <v>7</v>
      </c>
      <c r="T26" s="89">
        <v>0.52</v>
      </c>
      <c r="U26" s="89">
        <v>42.5</v>
      </c>
      <c r="V26" s="89">
        <v>118</v>
      </c>
      <c r="W26" s="89">
        <f t="shared" si="0"/>
        <v>5015</v>
      </c>
      <c r="X26" s="106" t="s">
        <v>101</v>
      </c>
      <c r="Y26" s="14" t="s">
        <v>40</v>
      </c>
      <c r="Z26" s="89"/>
    </row>
    <row r="27" s="75" customFormat="1" ht="18.95" customHeight="1" spans="1:26">
      <c r="A27" s="89">
        <v>23</v>
      </c>
      <c r="B27" s="90">
        <v>0.700694444444444</v>
      </c>
      <c r="C27" s="14" t="s">
        <v>104</v>
      </c>
      <c r="D27" s="14" t="s">
        <v>99</v>
      </c>
      <c r="E27" s="14" t="s">
        <v>105</v>
      </c>
      <c r="F27" s="89">
        <v>15852249345</v>
      </c>
      <c r="G27" s="14" t="s">
        <v>46</v>
      </c>
      <c r="H27" s="89">
        <v>10245</v>
      </c>
      <c r="I27" s="14" t="s">
        <v>47</v>
      </c>
      <c r="J27" s="14" t="s">
        <v>36</v>
      </c>
      <c r="K27" s="99" t="s">
        <v>37</v>
      </c>
      <c r="L27" s="100">
        <v>66.5</v>
      </c>
      <c r="M27" s="89">
        <v>17.76</v>
      </c>
      <c r="N27" s="89">
        <v>48.74</v>
      </c>
      <c r="O27" s="89"/>
      <c r="P27" s="89"/>
      <c r="Q27" s="89"/>
      <c r="R27" s="106" t="s">
        <v>38</v>
      </c>
      <c r="S27" s="89">
        <v>7</v>
      </c>
      <c r="T27" s="89">
        <v>1.04</v>
      </c>
      <c r="U27" s="89">
        <v>47.7</v>
      </c>
      <c r="V27" s="89">
        <v>118</v>
      </c>
      <c r="W27" s="89">
        <f t="shared" si="0"/>
        <v>5628.6</v>
      </c>
      <c r="X27" s="106" t="s">
        <v>39</v>
      </c>
      <c r="Y27" s="14" t="s">
        <v>106</v>
      </c>
      <c r="Z27" s="89"/>
    </row>
    <row r="28" s="75" customFormat="1" ht="18.95" customHeight="1" spans="1:26">
      <c r="A28" s="89">
        <v>24</v>
      </c>
      <c r="B28" s="90">
        <v>0.734027777777778</v>
      </c>
      <c r="C28" s="14" t="s">
        <v>107</v>
      </c>
      <c r="D28" s="14" t="s">
        <v>108</v>
      </c>
      <c r="E28" s="14" t="s">
        <v>108</v>
      </c>
      <c r="F28" s="89">
        <v>13805222396</v>
      </c>
      <c r="G28" s="14" t="s">
        <v>109</v>
      </c>
      <c r="H28" s="14">
        <v>10246</v>
      </c>
      <c r="I28" s="14" t="s">
        <v>110</v>
      </c>
      <c r="J28" s="14" t="s">
        <v>111</v>
      </c>
      <c r="K28" s="99" t="s">
        <v>112</v>
      </c>
      <c r="L28" s="100">
        <v>53.68</v>
      </c>
      <c r="M28" s="89">
        <v>16.34</v>
      </c>
      <c r="N28" s="89">
        <v>37.34</v>
      </c>
      <c r="O28" s="89">
        <v>8</v>
      </c>
      <c r="P28" s="89">
        <v>2.2</v>
      </c>
      <c r="Q28" s="89">
        <v>2.8</v>
      </c>
      <c r="R28" s="106" t="s">
        <v>113</v>
      </c>
      <c r="S28" s="89"/>
      <c r="T28" s="89">
        <v>0.84</v>
      </c>
      <c r="U28" s="89">
        <v>36.5</v>
      </c>
      <c r="V28" s="89">
        <v>124</v>
      </c>
      <c r="W28" s="89">
        <f t="shared" si="0"/>
        <v>4526</v>
      </c>
      <c r="X28" s="106" t="s">
        <v>39</v>
      </c>
      <c r="Y28" s="14" t="s">
        <v>106</v>
      </c>
      <c r="Z28" s="89"/>
    </row>
    <row r="29" s="75" customFormat="1" ht="18.95" customHeight="1" spans="1:26">
      <c r="A29" s="89">
        <v>25</v>
      </c>
      <c r="B29" s="90">
        <v>0.74375</v>
      </c>
      <c r="C29" s="14" t="s">
        <v>61</v>
      </c>
      <c r="D29" s="14" t="s">
        <v>62</v>
      </c>
      <c r="E29" s="14" t="s">
        <v>62</v>
      </c>
      <c r="F29" s="89">
        <v>18352244608</v>
      </c>
      <c r="G29" s="14" t="s">
        <v>46</v>
      </c>
      <c r="H29" s="89">
        <v>10247</v>
      </c>
      <c r="I29" s="14" t="s">
        <v>47</v>
      </c>
      <c r="J29" s="14" t="s">
        <v>36</v>
      </c>
      <c r="K29" s="99" t="s">
        <v>37</v>
      </c>
      <c r="L29" s="100">
        <v>58.98</v>
      </c>
      <c r="M29" s="89">
        <v>14.16</v>
      </c>
      <c r="N29" s="89">
        <v>44.82</v>
      </c>
      <c r="O29" s="89"/>
      <c r="P29" s="89"/>
      <c r="Q29" s="89"/>
      <c r="R29" s="106" t="s">
        <v>38</v>
      </c>
      <c r="S29" s="89">
        <v>7</v>
      </c>
      <c r="T29" s="89">
        <v>1.02</v>
      </c>
      <c r="U29" s="14">
        <v>43.8</v>
      </c>
      <c r="V29" s="89">
        <v>118</v>
      </c>
      <c r="W29" s="89">
        <f t="shared" si="0"/>
        <v>5168.4</v>
      </c>
      <c r="X29" s="106" t="s">
        <v>114</v>
      </c>
      <c r="Y29" s="14" t="s">
        <v>106</v>
      </c>
      <c r="Z29" s="89"/>
    </row>
    <row r="30" s="75" customFormat="1" ht="18.95" customHeight="1" spans="1:26">
      <c r="A30" s="89">
        <v>26</v>
      </c>
      <c r="B30" s="90">
        <v>0.775694444444444</v>
      </c>
      <c r="C30" s="14" t="s">
        <v>58</v>
      </c>
      <c r="D30" s="14" t="s">
        <v>59</v>
      </c>
      <c r="E30" s="14" t="s">
        <v>115</v>
      </c>
      <c r="F30" s="89">
        <v>13951346788</v>
      </c>
      <c r="G30" s="14" t="s">
        <v>46</v>
      </c>
      <c r="H30" s="89">
        <v>10248</v>
      </c>
      <c r="I30" s="14" t="s">
        <v>47</v>
      </c>
      <c r="J30" s="14" t="s">
        <v>36</v>
      </c>
      <c r="K30" s="99" t="s">
        <v>37</v>
      </c>
      <c r="L30" s="100">
        <v>86.2</v>
      </c>
      <c r="M30" s="89">
        <v>22.08</v>
      </c>
      <c r="N30" s="89">
        <v>64.12</v>
      </c>
      <c r="O30" s="89"/>
      <c r="P30" s="89"/>
      <c r="Q30" s="89"/>
      <c r="R30" s="106" t="s">
        <v>38</v>
      </c>
      <c r="S30" s="89">
        <v>7</v>
      </c>
      <c r="T30" s="89">
        <v>0.52</v>
      </c>
      <c r="U30" s="89">
        <v>63.6</v>
      </c>
      <c r="V30" s="89">
        <v>118</v>
      </c>
      <c r="W30" s="89">
        <f t="shared" si="0"/>
        <v>7504.8</v>
      </c>
      <c r="X30" s="106" t="s">
        <v>114</v>
      </c>
      <c r="Y30" s="14" t="s">
        <v>106</v>
      </c>
      <c r="Z30" s="89"/>
    </row>
    <row r="31" s="75" customFormat="1" ht="18.95" customHeight="1" spans="1:26">
      <c r="A31" s="89">
        <v>27</v>
      </c>
      <c r="B31" s="90">
        <v>0.780555555555556</v>
      </c>
      <c r="C31" s="14" t="s">
        <v>116</v>
      </c>
      <c r="D31" s="14" t="s">
        <v>117</v>
      </c>
      <c r="E31" s="14" t="s">
        <v>118</v>
      </c>
      <c r="F31" s="89">
        <v>15240471108</v>
      </c>
      <c r="G31" s="14" t="s">
        <v>69</v>
      </c>
      <c r="H31" s="89">
        <v>10249</v>
      </c>
      <c r="I31" s="89" t="s">
        <v>119</v>
      </c>
      <c r="J31" s="14" t="s">
        <v>120</v>
      </c>
      <c r="K31" s="99" t="s">
        <v>112</v>
      </c>
      <c r="L31" s="14">
        <v>80.48</v>
      </c>
      <c r="M31" s="89">
        <v>21.56</v>
      </c>
      <c r="N31" s="14">
        <v>58.92</v>
      </c>
      <c r="O31" s="89">
        <v>7</v>
      </c>
      <c r="P31" s="89">
        <v>2.4</v>
      </c>
      <c r="Q31" s="89">
        <v>2.8</v>
      </c>
      <c r="R31" s="106" t="s">
        <v>113</v>
      </c>
      <c r="S31" s="89"/>
      <c r="T31" s="89">
        <v>0.62</v>
      </c>
      <c r="U31" s="89">
        <v>58.3</v>
      </c>
      <c r="V31" s="89">
        <v>111</v>
      </c>
      <c r="W31" s="89">
        <f t="shared" si="0"/>
        <v>6471.3</v>
      </c>
      <c r="X31" s="106" t="s">
        <v>114</v>
      </c>
      <c r="Y31" s="14" t="s">
        <v>106</v>
      </c>
      <c r="Z31" s="14"/>
    </row>
    <row r="32" s="75" customFormat="1" ht="18.95" customHeight="1" spans="1:26">
      <c r="A32" s="89">
        <v>28</v>
      </c>
      <c r="B32" s="17">
        <v>0.782638888888889</v>
      </c>
      <c r="C32" s="14" t="s">
        <v>121</v>
      </c>
      <c r="D32" s="14" t="s">
        <v>122</v>
      </c>
      <c r="E32" s="14" t="s">
        <v>122</v>
      </c>
      <c r="F32" s="89">
        <v>15253915869</v>
      </c>
      <c r="G32" s="14" t="s">
        <v>69</v>
      </c>
      <c r="H32" s="89">
        <v>10250</v>
      </c>
      <c r="I32" s="89" t="s">
        <v>119</v>
      </c>
      <c r="J32" s="14" t="s">
        <v>120</v>
      </c>
      <c r="K32" s="99" t="s">
        <v>112</v>
      </c>
      <c r="L32" s="100">
        <v>87.24</v>
      </c>
      <c r="M32" s="89">
        <v>22.56</v>
      </c>
      <c r="N32" s="89">
        <v>64.68</v>
      </c>
      <c r="O32" s="89">
        <v>7</v>
      </c>
      <c r="P32" s="89">
        <v>2.4</v>
      </c>
      <c r="Q32" s="89">
        <v>2.8</v>
      </c>
      <c r="R32" s="106" t="s">
        <v>113</v>
      </c>
      <c r="S32" s="89"/>
      <c r="T32" s="89">
        <v>0.68</v>
      </c>
      <c r="U32" s="89">
        <v>64</v>
      </c>
      <c r="V32" s="89">
        <v>111</v>
      </c>
      <c r="W32" s="89">
        <f t="shared" si="0"/>
        <v>7104</v>
      </c>
      <c r="X32" s="106" t="s">
        <v>114</v>
      </c>
      <c r="Y32" s="14" t="s">
        <v>106</v>
      </c>
      <c r="Z32" s="14"/>
    </row>
    <row r="33" s="75" customFormat="1" ht="21" customHeight="1" spans="1:26">
      <c r="A33" s="89">
        <v>29</v>
      </c>
      <c r="B33" s="90">
        <v>0.790277777777778</v>
      </c>
      <c r="C33" s="14" t="s">
        <v>123</v>
      </c>
      <c r="D33" s="14" t="s">
        <v>124</v>
      </c>
      <c r="E33" s="14" t="s">
        <v>125</v>
      </c>
      <c r="F33" s="89">
        <v>17351969667</v>
      </c>
      <c r="G33" s="14" t="s">
        <v>53</v>
      </c>
      <c r="H33" s="14">
        <v>10251</v>
      </c>
      <c r="I33" s="89" t="s">
        <v>54</v>
      </c>
      <c r="J33" s="14" t="s">
        <v>36</v>
      </c>
      <c r="K33" s="99" t="s">
        <v>37</v>
      </c>
      <c r="L33" s="89">
        <v>93.48</v>
      </c>
      <c r="M33" s="89">
        <v>20.12</v>
      </c>
      <c r="N33" s="89">
        <v>73.36</v>
      </c>
      <c r="O33" s="89"/>
      <c r="P33" s="89"/>
      <c r="Q33" s="89"/>
      <c r="R33" s="106" t="s">
        <v>38</v>
      </c>
      <c r="S33" s="89">
        <v>7</v>
      </c>
      <c r="T33" s="89">
        <v>0.56</v>
      </c>
      <c r="U33" s="89">
        <v>72.8</v>
      </c>
      <c r="V33" s="89">
        <v>118</v>
      </c>
      <c r="W33" s="89">
        <f t="shared" si="0"/>
        <v>8590.4</v>
      </c>
      <c r="X33" s="106" t="s">
        <v>114</v>
      </c>
      <c r="Y33" s="14" t="s">
        <v>106</v>
      </c>
      <c r="Z33" s="14"/>
    </row>
    <row r="34" s="75" customFormat="1" ht="18.75" customHeight="1" spans="1:26">
      <c r="A34" s="89">
        <v>30</v>
      </c>
      <c r="B34" s="17">
        <v>0.793055555555556</v>
      </c>
      <c r="C34" s="14" t="s">
        <v>126</v>
      </c>
      <c r="D34" s="14" t="s">
        <v>127</v>
      </c>
      <c r="E34" s="14" t="s">
        <v>128</v>
      </c>
      <c r="F34" s="89">
        <v>13852462905</v>
      </c>
      <c r="G34" s="14" t="s">
        <v>109</v>
      </c>
      <c r="H34" s="14">
        <v>10252</v>
      </c>
      <c r="I34" s="14" t="s">
        <v>110</v>
      </c>
      <c r="J34" s="14" t="s">
        <v>111</v>
      </c>
      <c r="K34" s="99" t="s">
        <v>112</v>
      </c>
      <c r="L34" s="89">
        <v>58.3</v>
      </c>
      <c r="M34" s="14">
        <v>17.28</v>
      </c>
      <c r="N34" s="89">
        <v>41.02</v>
      </c>
      <c r="O34" s="89">
        <v>8</v>
      </c>
      <c r="P34" s="89">
        <v>2</v>
      </c>
      <c r="Q34" s="89">
        <v>2.8</v>
      </c>
      <c r="R34" s="106" t="s">
        <v>113</v>
      </c>
      <c r="S34" s="89"/>
      <c r="T34" s="89">
        <v>0.82</v>
      </c>
      <c r="U34" s="89">
        <v>40.2</v>
      </c>
      <c r="V34" s="89">
        <v>124</v>
      </c>
      <c r="W34" s="89">
        <f t="shared" si="0"/>
        <v>4984.8</v>
      </c>
      <c r="X34" s="106" t="s">
        <v>114</v>
      </c>
      <c r="Y34" s="14" t="s">
        <v>106</v>
      </c>
      <c r="Z34" s="14"/>
    </row>
    <row r="35" s="75" customFormat="1" ht="18.75" customHeight="1" spans="1:26">
      <c r="A35" s="89">
        <v>31</v>
      </c>
      <c r="B35" s="90">
        <v>0.804166666666667</v>
      </c>
      <c r="C35" s="14" t="s">
        <v>129</v>
      </c>
      <c r="D35" s="14" t="s">
        <v>130</v>
      </c>
      <c r="E35" s="14" t="s">
        <v>131</v>
      </c>
      <c r="F35" s="89">
        <v>13370990088</v>
      </c>
      <c r="G35" s="14" t="s">
        <v>109</v>
      </c>
      <c r="H35" s="14" t="s">
        <v>90</v>
      </c>
      <c r="I35" s="14" t="s">
        <v>90</v>
      </c>
      <c r="J35" s="14" t="s">
        <v>111</v>
      </c>
      <c r="K35" s="99" t="s">
        <v>112</v>
      </c>
      <c r="L35" s="89">
        <v>0</v>
      </c>
      <c r="M35" s="89">
        <v>0</v>
      </c>
      <c r="N35" s="89">
        <v>0</v>
      </c>
      <c r="O35" s="89">
        <v>0</v>
      </c>
      <c r="P35" s="89">
        <v>0</v>
      </c>
      <c r="Q35" s="89"/>
      <c r="R35" s="89"/>
      <c r="S35" s="89"/>
      <c r="T35" s="89">
        <v>0</v>
      </c>
      <c r="U35" s="89">
        <v>0</v>
      </c>
      <c r="V35" s="89">
        <v>124</v>
      </c>
      <c r="W35" s="89">
        <f t="shared" si="0"/>
        <v>0</v>
      </c>
      <c r="X35" s="106" t="s">
        <v>114</v>
      </c>
      <c r="Y35" s="14" t="s">
        <v>106</v>
      </c>
      <c r="Z35" s="106" t="s">
        <v>132</v>
      </c>
    </row>
    <row r="36" s="75" customFormat="1" ht="18.75" customHeight="1" spans="1:26">
      <c r="A36" s="89">
        <v>32</v>
      </c>
      <c r="B36" s="90">
        <v>0.811805555555556</v>
      </c>
      <c r="C36" s="14" t="s">
        <v>133</v>
      </c>
      <c r="D36" s="14" t="s">
        <v>134</v>
      </c>
      <c r="E36" s="14" t="s">
        <v>134</v>
      </c>
      <c r="F36" s="89">
        <v>15852278022</v>
      </c>
      <c r="G36" s="14" t="s">
        <v>46</v>
      </c>
      <c r="H36" s="14">
        <v>10254</v>
      </c>
      <c r="I36" s="14" t="s">
        <v>47</v>
      </c>
      <c r="J36" s="14" t="s">
        <v>36</v>
      </c>
      <c r="K36" s="99" t="s">
        <v>37</v>
      </c>
      <c r="L36" s="89">
        <v>56.14</v>
      </c>
      <c r="M36" s="89">
        <v>14.76</v>
      </c>
      <c r="N36" s="89">
        <v>41.38</v>
      </c>
      <c r="O36" s="89"/>
      <c r="P36" s="89"/>
      <c r="Q36" s="89"/>
      <c r="R36" s="106" t="s">
        <v>38</v>
      </c>
      <c r="S36" s="89">
        <v>7</v>
      </c>
      <c r="T36" s="89">
        <v>0.58</v>
      </c>
      <c r="U36" s="89">
        <v>40.8</v>
      </c>
      <c r="V36" s="89">
        <v>118</v>
      </c>
      <c r="W36" s="89">
        <f t="shared" si="0"/>
        <v>4814.4</v>
      </c>
      <c r="X36" s="106" t="s">
        <v>114</v>
      </c>
      <c r="Y36" s="14" t="s">
        <v>106</v>
      </c>
      <c r="Z36" s="89"/>
    </row>
    <row r="37" s="75" customFormat="1" ht="18.75" customHeight="1" spans="1:26">
      <c r="A37" s="89">
        <v>33</v>
      </c>
      <c r="B37" s="90">
        <v>0.813194444444444</v>
      </c>
      <c r="C37" s="14" t="s">
        <v>135</v>
      </c>
      <c r="D37" s="14" t="s">
        <v>136</v>
      </c>
      <c r="E37" s="14" t="s">
        <v>136</v>
      </c>
      <c r="F37" s="89">
        <v>15052053200</v>
      </c>
      <c r="G37" s="14" t="s">
        <v>46</v>
      </c>
      <c r="H37" s="14">
        <v>10255</v>
      </c>
      <c r="I37" s="14" t="s">
        <v>47</v>
      </c>
      <c r="J37" s="14" t="s">
        <v>36</v>
      </c>
      <c r="K37" s="99" t="s">
        <v>37</v>
      </c>
      <c r="L37" s="89">
        <v>55.14</v>
      </c>
      <c r="M37" s="89">
        <v>15</v>
      </c>
      <c r="N37" s="89">
        <v>40.14</v>
      </c>
      <c r="O37" s="89"/>
      <c r="P37" s="89"/>
      <c r="Q37" s="89"/>
      <c r="R37" s="106" t="s">
        <v>38</v>
      </c>
      <c r="S37" s="89">
        <v>7</v>
      </c>
      <c r="T37" s="89">
        <v>0.54</v>
      </c>
      <c r="U37" s="89">
        <v>39.6</v>
      </c>
      <c r="V37" s="89">
        <v>118</v>
      </c>
      <c r="W37" s="89">
        <f t="shared" si="0"/>
        <v>4672.8</v>
      </c>
      <c r="X37" s="106" t="s">
        <v>114</v>
      </c>
      <c r="Y37" s="14" t="s">
        <v>106</v>
      </c>
      <c r="Z37" s="89"/>
    </row>
    <row r="38" s="75" customFormat="1" ht="18.75" customHeight="1" spans="1:26">
      <c r="A38" s="89">
        <v>34</v>
      </c>
      <c r="B38" s="17">
        <v>0.817361111111111</v>
      </c>
      <c r="C38" s="14" t="s">
        <v>77</v>
      </c>
      <c r="D38" s="14" t="s">
        <v>59</v>
      </c>
      <c r="E38" s="14" t="s">
        <v>78</v>
      </c>
      <c r="F38" s="89">
        <v>18762209692</v>
      </c>
      <c r="G38" s="14" t="s">
        <v>46</v>
      </c>
      <c r="H38" s="14">
        <v>10256</v>
      </c>
      <c r="I38" s="14" t="s">
        <v>47</v>
      </c>
      <c r="J38" s="14" t="s">
        <v>36</v>
      </c>
      <c r="K38" s="99" t="s">
        <v>37</v>
      </c>
      <c r="L38" s="89">
        <v>99.06</v>
      </c>
      <c r="M38" s="89">
        <v>23.24</v>
      </c>
      <c r="N38" s="89">
        <v>75.82</v>
      </c>
      <c r="O38" s="89"/>
      <c r="P38" s="89"/>
      <c r="Q38" s="89"/>
      <c r="R38" s="106" t="s">
        <v>38</v>
      </c>
      <c r="S38" s="89">
        <v>7</v>
      </c>
      <c r="T38" s="89">
        <v>0.52</v>
      </c>
      <c r="U38" s="89">
        <v>75.3</v>
      </c>
      <c r="V38" s="89">
        <v>118</v>
      </c>
      <c r="W38" s="89">
        <f t="shared" si="0"/>
        <v>8885.4</v>
      </c>
      <c r="X38" s="106" t="s">
        <v>114</v>
      </c>
      <c r="Y38" s="14" t="s">
        <v>106</v>
      </c>
      <c r="Z38" s="14"/>
    </row>
    <row r="39" s="75" customFormat="1" ht="18.75" customHeight="1" spans="1:26">
      <c r="A39" s="89">
        <v>35</v>
      </c>
      <c r="B39" s="90">
        <v>0.81875</v>
      </c>
      <c r="C39" s="14" t="s">
        <v>83</v>
      </c>
      <c r="D39" s="14" t="s">
        <v>84</v>
      </c>
      <c r="E39" s="14" t="s">
        <v>85</v>
      </c>
      <c r="F39" s="89">
        <v>13952109345</v>
      </c>
      <c r="G39" s="14" t="s">
        <v>46</v>
      </c>
      <c r="H39" s="14">
        <v>10257</v>
      </c>
      <c r="I39" s="14" t="s">
        <v>47</v>
      </c>
      <c r="J39" s="14" t="s">
        <v>36</v>
      </c>
      <c r="K39" s="99" t="s">
        <v>37</v>
      </c>
      <c r="L39" s="89">
        <v>104.04</v>
      </c>
      <c r="M39" s="89">
        <v>22.92</v>
      </c>
      <c r="N39" s="89">
        <v>81.12</v>
      </c>
      <c r="O39" s="89"/>
      <c r="P39" s="89"/>
      <c r="Q39" s="89"/>
      <c r="R39" s="106" t="s">
        <v>38</v>
      </c>
      <c r="S39" s="89">
        <v>7</v>
      </c>
      <c r="T39" s="14">
        <v>0.52</v>
      </c>
      <c r="U39" s="89">
        <v>80.6</v>
      </c>
      <c r="V39" s="89">
        <v>118</v>
      </c>
      <c r="W39" s="89">
        <f t="shared" si="0"/>
        <v>9510.8</v>
      </c>
      <c r="X39" s="106" t="s">
        <v>114</v>
      </c>
      <c r="Y39" s="14" t="s">
        <v>106</v>
      </c>
      <c r="Z39" s="14"/>
    </row>
    <row r="40" s="75" customFormat="1" ht="18.75" customHeight="1" spans="1:26">
      <c r="A40" s="89">
        <v>36</v>
      </c>
      <c r="B40" s="90">
        <v>0.820833333333333</v>
      </c>
      <c r="C40" s="14" t="s">
        <v>137</v>
      </c>
      <c r="D40" s="14" t="s">
        <v>138</v>
      </c>
      <c r="E40" s="14" t="s">
        <v>139</v>
      </c>
      <c r="F40" s="89">
        <v>18761484744</v>
      </c>
      <c r="G40" s="14" t="s">
        <v>46</v>
      </c>
      <c r="H40" s="14">
        <v>10258</v>
      </c>
      <c r="I40" s="14" t="s">
        <v>47</v>
      </c>
      <c r="J40" s="14" t="s">
        <v>36</v>
      </c>
      <c r="K40" s="99" t="s">
        <v>37</v>
      </c>
      <c r="L40" s="89">
        <v>82.24</v>
      </c>
      <c r="M40" s="89">
        <v>20.78</v>
      </c>
      <c r="N40" s="89">
        <v>61.46</v>
      </c>
      <c r="O40" s="89"/>
      <c r="P40" s="89"/>
      <c r="Q40" s="89"/>
      <c r="R40" s="106" t="s">
        <v>38</v>
      </c>
      <c r="S40" s="89">
        <v>7</v>
      </c>
      <c r="T40" s="89">
        <v>0.56</v>
      </c>
      <c r="U40" s="89">
        <v>60.9</v>
      </c>
      <c r="V40" s="89">
        <v>118</v>
      </c>
      <c r="W40" s="89">
        <f t="shared" si="0"/>
        <v>7186.2</v>
      </c>
      <c r="X40" s="106" t="s">
        <v>114</v>
      </c>
      <c r="Y40" s="14" t="s">
        <v>106</v>
      </c>
      <c r="Z40" s="89"/>
    </row>
    <row r="41" s="75" customFormat="1" ht="18.75" customHeight="1" spans="1:26">
      <c r="A41" s="89">
        <v>37</v>
      </c>
      <c r="B41" s="90">
        <v>0.907638888888889</v>
      </c>
      <c r="C41" s="14" t="s">
        <v>140</v>
      </c>
      <c r="D41" s="14" t="s">
        <v>141</v>
      </c>
      <c r="E41" s="14" t="s">
        <v>142</v>
      </c>
      <c r="F41" s="89">
        <v>13913468529</v>
      </c>
      <c r="G41" s="14" t="s">
        <v>109</v>
      </c>
      <c r="H41" s="14" t="s">
        <v>90</v>
      </c>
      <c r="I41" s="14" t="s">
        <v>90</v>
      </c>
      <c r="J41" s="14" t="s">
        <v>111</v>
      </c>
      <c r="K41" s="99" t="s">
        <v>112</v>
      </c>
      <c r="L41" s="89">
        <v>0</v>
      </c>
      <c r="M41" s="89">
        <v>0</v>
      </c>
      <c r="N41" s="89">
        <v>0</v>
      </c>
      <c r="O41" s="89">
        <v>0</v>
      </c>
      <c r="P41" s="89">
        <v>0</v>
      </c>
      <c r="Q41" s="89"/>
      <c r="R41" s="89"/>
      <c r="S41" s="89"/>
      <c r="T41" s="89">
        <v>0</v>
      </c>
      <c r="U41" s="89">
        <v>0</v>
      </c>
      <c r="V41" s="89">
        <v>124</v>
      </c>
      <c r="W41" s="89">
        <f t="shared" si="0"/>
        <v>0</v>
      </c>
      <c r="X41" s="106" t="s">
        <v>114</v>
      </c>
      <c r="Y41" s="14" t="s">
        <v>106</v>
      </c>
      <c r="Z41" s="106" t="s">
        <v>132</v>
      </c>
    </row>
    <row r="42" s="75" customFormat="1" ht="18.75" customHeight="1" spans="1:26">
      <c r="A42" s="89">
        <v>38</v>
      </c>
      <c r="B42" s="90">
        <v>0.909722222222222</v>
      </c>
      <c r="C42" s="14" t="s">
        <v>79</v>
      </c>
      <c r="D42" s="14" t="s">
        <v>59</v>
      </c>
      <c r="E42" s="14" t="s">
        <v>80</v>
      </c>
      <c r="F42" s="89">
        <v>13815382575</v>
      </c>
      <c r="G42" s="14" t="s">
        <v>46</v>
      </c>
      <c r="H42" s="89">
        <v>10261</v>
      </c>
      <c r="I42" s="14" t="s">
        <v>47</v>
      </c>
      <c r="J42" s="14" t="s">
        <v>36</v>
      </c>
      <c r="K42" s="99" t="s">
        <v>37</v>
      </c>
      <c r="L42" s="100">
        <v>105.22</v>
      </c>
      <c r="M42" s="89">
        <v>23.9</v>
      </c>
      <c r="N42" s="89">
        <v>81.32</v>
      </c>
      <c r="O42" s="89"/>
      <c r="P42" s="89"/>
      <c r="Q42" s="89"/>
      <c r="R42" s="106" t="s">
        <v>38</v>
      </c>
      <c r="S42" s="89">
        <v>7</v>
      </c>
      <c r="T42" s="89">
        <v>0.52</v>
      </c>
      <c r="U42" s="89">
        <v>80.8</v>
      </c>
      <c r="V42" s="89">
        <v>118</v>
      </c>
      <c r="W42" s="89">
        <f t="shared" si="0"/>
        <v>9534.4</v>
      </c>
      <c r="X42" s="106" t="s">
        <v>114</v>
      </c>
      <c r="Y42" s="14" t="s">
        <v>106</v>
      </c>
      <c r="Z42" s="89"/>
    </row>
    <row r="43" s="75" customFormat="1" ht="17.25" customHeight="1" spans="1:26">
      <c r="A43" s="89">
        <v>39</v>
      </c>
      <c r="B43" s="90">
        <v>0.929861111111111</v>
      </c>
      <c r="C43" s="14" t="s">
        <v>143</v>
      </c>
      <c r="D43" s="14" t="s">
        <v>144</v>
      </c>
      <c r="E43" s="14" t="s">
        <v>145</v>
      </c>
      <c r="F43" s="89">
        <v>13813273822</v>
      </c>
      <c r="G43" s="14" t="s">
        <v>53</v>
      </c>
      <c r="H43" s="14">
        <v>10262</v>
      </c>
      <c r="I43" s="89" t="s">
        <v>54</v>
      </c>
      <c r="J43" s="14" t="s">
        <v>36</v>
      </c>
      <c r="K43" s="99" t="s">
        <v>37</v>
      </c>
      <c r="L43" s="89">
        <v>86.24</v>
      </c>
      <c r="M43" s="89">
        <v>20.68</v>
      </c>
      <c r="N43" s="89">
        <v>65.56</v>
      </c>
      <c r="O43" s="89"/>
      <c r="P43" s="89"/>
      <c r="Q43" s="89"/>
      <c r="R43" s="106" t="s">
        <v>38</v>
      </c>
      <c r="S43" s="89">
        <v>7</v>
      </c>
      <c r="T43" s="89">
        <v>0.56</v>
      </c>
      <c r="U43" s="89">
        <v>65</v>
      </c>
      <c r="V43" s="89">
        <v>118</v>
      </c>
      <c r="W43" s="89">
        <f t="shared" si="0"/>
        <v>7670</v>
      </c>
      <c r="X43" s="106" t="s">
        <v>114</v>
      </c>
      <c r="Y43" s="14" t="s">
        <v>106</v>
      </c>
      <c r="Z43" s="89"/>
    </row>
    <row r="44" s="75" customFormat="1" ht="18.75" customHeight="1" spans="1:26">
      <c r="A44" s="89">
        <v>40</v>
      </c>
      <c r="B44" s="90">
        <v>0.934027777777778</v>
      </c>
      <c r="C44" s="14" t="s">
        <v>146</v>
      </c>
      <c r="D44" s="14" t="s">
        <v>147</v>
      </c>
      <c r="E44" s="14" t="s">
        <v>147</v>
      </c>
      <c r="F44" s="89">
        <v>15005229789</v>
      </c>
      <c r="G44" s="14" t="s">
        <v>109</v>
      </c>
      <c r="H44" s="14">
        <v>10263</v>
      </c>
      <c r="I44" s="14" t="s">
        <v>110</v>
      </c>
      <c r="J44" s="14" t="s">
        <v>111</v>
      </c>
      <c r="K44" s="99" t="s">
        <v>112</v>
      </c>
      <c r="L44" s="89">
        <v>59.82</v>
      </c>
      <c r="M44" s="89">
        <v>17.58</v>
      </c>
      <c r="N44" s="89">
        <v>42.24</v>
      </c>
      <c r="O44" s="89">
        <v>7</v>
      </c>
      <c r="P44" s="89">
        <v>2.2</v>
      </c>
      <c r="Q44" s="89">
        <v>2.8</v>
      </c>
      <c r="R44" s="106" t="s">
        <v>113</v>
      </c>
      <c r="S44" s="89"/>
      <c r="T44" s="89">
        <v>0.44</v>
      </c>
      <c r="U44" s="89">
        <v>41.8</v>
      </c>
      <c r="V44" s="89">
        <v>124</v>
      </c>
      <c r="W44" s="89">
        <f t="shared" si="0"/>
        <v>5183.2</v>
      </c>
      <c r="X44" s="106" t="s">
        <v>114</v>
      </c>
      <c r="Y44" s="14" t="s">
        <v>106</v>
      </c>
      <c r="Z44" s="89"/>
    </row>
    <row r="45" s="75" customFormat="1" ht="18.75" customHeight="1" spans="1:26">
      <c r="A45" s="89">
        <v>41</v>
      </c>
      <c r="B45" s="90">
        <v>0.935416666666667</v>
      </c>
      <c r="C45" s="14" t="s">
        <v>148</v>
      </c>
      <c r="D45" s="14" t="s">
        <v>149</v>
      </c>
      <c r="E45" s="14" t="s">
        <v>149</v>
      </c>
      <c r="F45" s="89">
        <v>1360522731</v>
      </c>
      <c r="G45" s="14" t="s">
        <v>109</v>
      </c>
      <c r="H45" s="14">
        <v>10264</v>
      </c>
      <c r="I45" s="14" t="s">
        <v>110</v>
      </c>
      <c r="J45" s="14" t="s">
        <v>111</v>
      </c>
      <c r="K45" s="99" t="s">
        <v>112</v>
      </c>
      <c r="L45" s="89">
        <v>61.06</v>
      </c>
      <c r="M45" s="89">
        <v>17.42</v>
      </c>
      <c r="N45" s="89">
        <v>43.64</v>
      </c>
      <c r="O45" s="89">
        <v>7</v>
      </c>
      <c r="P45" s="89">
        <v>2.2</v>
      </c>
      <c r="Q45" s="89">
        <v>2.8</v>
      </c>
      <c r="R45" s="106" t="s">
        <v>113</v>
      </c>
      <c r="S45" s="89"/>
      <c r="T45" s="89">
        <v>0.44</v>
      </c>
      <c r="U45" s="89">
        <v>43.2</v>
      </c>
      <c r="V45" s="89">
        <v>124</v>
      </c>
      <c r="W45" s="89">
        <f t="shared" si="0"/>
        <v>5356.8</v>
      </c>
      <c r="X45" s="106" t="s">
        <v>114</v>
      </c>
      <c r="Y45" s="14" t="s">
        <v>106</v>
      </c>
      <c r="Z45" s="89"/>
    </row>
    <row r="46" s="75" customFormat="1" ht="18.75" customHeight="1" spans="1:26">
      <c r="A46" s="89">
        <v>42</v>
      </c>
      <c r="B46" s="90">
        <v>0.9375</v>
      </c>
      <c r="C46" s="14" t="s">
        <v>150</v>
      </c>
      <c r="D46" s="14" t="s">
        <v>151</v>
      </c>
      <c r="E46" s="14" t="s">
        <v>151</v>
      </c>
      <c r="F46" s="89">
        <v>15852125399</v>
      </c>
      <c r="G46" s="14" t="s">
        <v>109</v>
      </c>
      <c r="H46" s="14">
        <v>10265</v>
      </c>
      <c r="I46" s="14" t="s">
        <v>110</v>
      </c>
      <c r="J46" s="14" t="s">
        <v>111</v>
      </c>
      <c r="K46" s="99" t="s">
        <v>112</v>
      </c>
      <c r="L46" s="89">
        <v>59.48</v>
      </c>
      <c r="M46" s="89">
        <v>16.18</v>
      </c>
      <c r="N46" s="89">
        <v>43.3</v>
      </c>
      <c r="O46" s="89">
        <v>7</v>
      </c>
      <c r="P46" s="89">
        <v>2.2</v>
      </c>
      <c r="Q46" s="89">
        <v>2.8</v>
      </c>
      <c r="R46" s="106" t="s">
        <v>113</v>
      </c>
      <c r="S46" s="89"/>
      <c r="T46" s="89">
        <v>0.5</v>
      </c>
      <c r="U46" s="89">
        <v>42.8</v>
      </c>
      <c r="V46" s="89">
        <v>124</v>
      </c>
      <c r="W46" s="89">
        <f t="shared" si="0"/>
        <v>5307.2</v>
      </c>
      <c r="X46" s="106" t="s">
        <v>114</v>
      </c>
      <c r="Y46" s="14" t="s">
        <v>106</v>
      </c>
      <c r="Z46" s="89"/>
    </row>
    <row r="47" s="75" customFormat="1" ht="18.75" customHeight="1" spans="1:26">
      <c r="A47" s="89">
        <v>43</v>
      </c>
      <c r="B47" s="90">
        <v>0.939583333333333</v>
      </c>
      <c r="C47" s="14" t="s">
        <v>152</v>
      </c>
      <c r="D47" s="14" t="s">
        <v>153</v>
      </c>
      <c r="E47" s="14" t="s">
        <v>154</v>
      </c>
      <c r="F47" s="14">
        <v>15252204580</v>
      </c>
      <c r="G47" s="14" t="s">
        <v>109</v>
      </c>
      <c r="H47" s="14">
        <v>10266</v>
      </c>
      <c r="I47" s="14" t="s">
        <v>110</v>
      </c>
      <c r="J47" s="14" t="s">
        <v>111</v>
      </c>
      <c r="K47" s="99" t="s">
        <v>112</v>
      </c>
      <c r="L47" s="89">
        <v>62.86</v>
      </c>
      <c r="M47" s="89">
        <v>17.8</v>
      </c>
      <c r="N47" s="89">
        <v>45.06</v>
      </c>
      <c r="O47" s="89">
        <v>7</v>
      </c>
      <c r="P47" s="89">
        <v>2.2</v>
      </c>
      <c r="Q47" s="89">
        <v>2.8</v>
      </c>
      <c r="R47" s="106" t="s">
        <v>113</v>
      </c>
      <c r="S47" s="89"/>
      <c r="T47" s="89">
        <v>0.46</v>
      </c>
      <c r="U47" s="89">
        <v>44.6</v>
      </c>
      <c r="V47" s="89">
        <v>124</v>
      </c>
      <c r="W47" s="89">
        <f t="shared" si="0"/>
        <v>5530.4</v>
      </c>
      <c r="X47" s="106" t="s">
        <v>114</v>
      </c>
      <c r="Y47" s="14" t="s">
        <v>106</v>
      </c>
      <c r="Z47" s="89"/>
    </row>
    <row r="48" s="75" customFormat="1" ht="18.75" customHeight="1" spans="1:26">
      <c r="A48" s="89">
        <v>44</v>
      </c>
      <c r="B48" s="90">
        <v>0.945833333333333</v>
      </c>
      <c r="C48" s="14" t="s">
        <v>43</v>
      </c>
      <c r="D48" s="14" t="s">
        <v>86</v>
      </c>
      <c r="E48" s="14" t="s">
        <v>87</v>
      </c>
      <c r="F48" s="89">
        <v>13913481234</v>
      </c>
      <c r="G48" s="14" t="s">
        <v>46</v>
      </c>
      <c r="H48" s="89">
        <v>10267</v>
      </c>
      <c r="I48" s="14" t="s">
        <v>47</v>
      </c>
      <c r="J48" s="14" t="s">
        <v>36</v>
      </c>
      <c r="K48" s="99" t="s">
        <v>37</v>
      </c>
      <c r="L48" s="89">
        <v>83.72</v>
      </c>
      <c r="M48" s="89">
        <v>21.12</v>
      </c>
      <c r="N48" s="89">
        <v>62.6</v>
      </c>
      <c r="O48" s="89"/>
      <c r="P48" s="89"/>
      <c r="Q48" s="89"/>
      <c r="R48" s="106" t="s">
        <v>38</v>
      </c>
      <c r="S48" s="89">
        <v>7</v>
      </c>
      <c r="T48" s="89">
        <v>0.5</v>
      </c>
      <c r="U48" s="89">
        <v>62.1</v>
      </c>
      <c r="V48" s="89">
        <v>118</v>
      </c>
      <c r="W48" s="89">
        <f t="shared" si="0"/>
        <v>7327.8</v>
      </c>
      <c r="X48" s="106" t="s">
        <v>114</v>
      </c>
      <c r="Y48" s="14" t="s">
        <v>106</v>
      </c>
      <c r="Z48" s="89"/>
    </row>
    <row r="49" s="75" customFormat="1" ht="18.75" customHeight="1" spans="1:26">
      <c r="A49" s="89">
        <v>45</v>
      </c>
      <c r="B49" s="90">
        <v>0.0125</v>
      </c>
      <c r="C49" s="14" t="s">
        <v>155</v>
      </c>
      <c r="D49" s="14" t="s">
        <v>156</v>
      </c>
      <c r="E49" s="14" t="s">
        <v>156</v>
      </c>
      <c r="F49" s="89">
        <v>15852064444</v>
      </c>
      <c r="G49" s="14" t="s">
        <v>109</v>
      </c>
      <c r="H49" s="14">
        <v>10268</v>
      </c>
      <c r="I49" s="14" t="s">
        <v>110</v>
      </c>
      <c r="J49" s="14" t="s">
        <v>111</v>
      </c>
      <c r="K49" s="99" t="s">
        <v>112</v>
      </c>
      <c r="L49" s="89">
        <v>56.5</v>
      </c>
      <c r="M49" s="89">
        <v>16.5</v>
      </c>
      <c r="N49" s="89">
        <v>40</v>
      </c>
      <c r="O49" s="89">
        <v>8</v>
      </c>
      <c r="P49" s="89">
        <v>2.4</v>
      </c>
      <c r="Q49" s="89">
        <v>2.8</v>
      </c>
      <c r="R49" s="106" t="s">
        <v>113</v>
      </c>
      <c r="S49" s="89"/>
      <c r="T49" s="89">
        <v>0.8</v>
      </c>
      <c r="U49" s="89">
        <v>39.2</v>
      </c>
      <c r="V49" s="89">
        <v>124</v>
      </c>
      <c r="W49" s="89">
        <f t="shared" si="0"/>
        <v>4860.8</v>
      </c>
      <c r="X49" s="106" t="s">
        <v>114</v>
      </c>
      <c r="Y49" s="14" t="s">
        <v>106</v>
      </c>
      <c r="Z49" s="89"/>
    </row>
    <row r="50" s="75" customFormat="1" ht="18.75" customHeight="1" spans="1:26">
      <c r="A50" s="89">
        <v>46</v>
      </c>
      <c r="B50" s="90">
        <v>0.0145833333333333</v>
      </c>
      <c r="C50" s="14" t="s">
        <v>157</v>
      </c>
      <c r="D50" s="14" t="s">
        <v>158</v>
      </c>
      <c r="E50" s="14" t="s">
        <v>158</v>
      </c>
      <c r="F50" s="89">
        <v>18751671739</v>
      </c>
      <c r="G50" s="14" t="s">
        <v>109</v>
      </c>
      <c r="H50" s="14">
        <v>10269</v>
      </c>
      <c r="I50" s="14" t="s">
        <v>110</v>
      </c>
      <c r="J50" s="14" t="s">
        <v>111</v>
      </c>
      <c r="K50" s="99" t="s">
        <v>112</v>
      </c>
      <c r="L50" s="89">
        <v>57.12</v>
      </c>
      <c r="M50" s="89">
        <v>18.44</v>
      </c>
      <c r="N50" s="89">
        <v>38.68</v>
      </c>
      <c r="O50" s="89">
        <v>8</v>
      </c>
      <c r="P50" s="89">
        <v>2.4</v>
      </c>
      <c r="Q50" s="89">
        <v>2.8</v>
      </c>
      <c r="R50" s="106" t="s">
        <v>113</v>
      </c>
      <c r="S50" s="89"/>
      <c r="T50" s="89">
        <v>0.78</v>
      </c>
      <c r="U50" s="89">
        <v>37.9</v>
      </c>
      <c r="V50" s="89">
        <v>124</v>
      </c>
      <c r="W50" s="89">
        <f t="shared" si="0"/>
        <v>4699.6</v>
      </c>
      <c r="X50" s="106" t="s">
        <v>114</v>
      </c>
      <c r="Y50" s="14" t="s">
        <v>106</v>
      </c>
      <c r="Z50" s="89"/>
    </row>
    <row r="51" s="75" customFormat="1" ht="18.75" customHeight="1" spans="1:26">
      <c r="A51" s="89">
        <v>47</v>
      </c>
      <c r="B51" s="90">
        <v>0.0263888888888889</v>
      </c>
      <c r="C51" s="14" t="s">
        <v>159</v>
      </c>
      <c r="D51" s="14" t="s">
        <v>160</v>
      </c>
      <c r="E51" s="14" t="s">
        <v>160</v>
      </c>
      <c r="F51" s="89">
        <v>18751641566</v>
      </c>
      <c r="G51" s="14" t="s">
        <v>109</v>
      </c>
      <c r="H51" s="14">
        <v>10270</v>
      </c>
      <c r="I51" s="14" t="s">
        <v>110</v>
      </c>
      <c r="J51" s="14" t="s">
        <v>111</v>
      </c>
      <c r="K51" s="99" t="s">
        <v>112</v>
      </c>
      <c r="L51" s="89">
        <v>53.02</v>
      </c>
      <c r="M51" s="89">
        <v>16.94</v>
      </c>
      <c r="N51" s="89">
        <v>36.08</v>
      </c>
      <c r="O51" s="89">
        <v>8</v>
      </c>
      <c r="P51" s="89">
        <v>2.4</v>
      </c>
      <c r="Q51" s="89">
        <v>2.8</v>
      </c>
      <c r="R51" s="106" t="s">
        <v>113</v>
      </c>
      <c r="S51" s="89"/>
      <c r="T51" s="89">
        <v>0.78</v>
      </c>
      <c r="U51" s="89">
        <v>35.3</v>
      </c>
      <c r="V51" s="89">
        <v>124</v>
      </c>
      <c r="W51" s="89">
        <f t="shared" si="0"/>
        <v>4377.2</v>
      </c>
      <c r="X51" s="106" t="s">
        <v>114</v>
      </c>
      <c r="Y51" s="14" t="s">
        <v>106</v>
      </c>
      <c r="Z51" s="89"/>
    </row>
    <row r="52" s="75" customFormat="1" ht="18.75" customHeight="1" spans="1:26">
      <c r="A52" s="89">
        <v>48</v>
      </c>
      <c r="B52" s="90">
        <v>0.0354166666666667</v>
      </c>
      <c r="C52" s="14" t="s">
        <v>161</v>
      </c>
      <c r="D52" s="14" t="s">
        <v>162</v>
      </c>
      <c r="E52" s="14" t="s">
        <v>162</v>
      </c>
      <c r="F52" s="89">
        <v>15862107810</v>
      </c>
      <c r="G52" s="14" t="s">
        <v>109</v>
      </c>
      <c r="H52" s="14">
        <v>10271</v>
      </c>
      <c r="I52" s="14" t="s">
        <v>110</v>
      </c>
      <c r="J52" s="14" t="s">
        <v>111</v>
      </c>
      <c r="K52" s="99" t="s">
        <v>112</v>
      </c>
      <c r="L52" s="89">
        <v>66.98</v>
      </c>
      <c r="M52" s="89">
        <v>18.26</v>
      </c>
      <c r="N52" s="89">
        <v>48.72</v>
      </c>
      <c r="O52" s="89">
        <v>9</v>
      </c>
      <c r="P52" s="89">
        <v>2.2</v>
      </c>
      <c r="Q52" s="89">
        <v>2.8</v>
      </c>
      <c r="R52" s="106" t="s">
        <v>113</v>
      </c>
      <c r="S52" s="89"/>
      <c r="T52" s="89">
        <v>0.92</v>
      </c>
      <c r="U52" s="89">
        <v>47.8</v>
      </c>
      <c r="V52" s="89">
        <v>124</v>
      </c>
      <c r="W52" s="89">
        <f t="shared" si="0"/>
        <v>5927.2</v>
      </c>
      <c r="X52" s="106" t="s">
        <v>114</v>
      </c>
      <c r="Y52" s="14" t="s">
        <v>106</v>
      </c>
      <c r="Z52" s="89"/>
    </row>
    <row r="53" s="75" customFormat="1" ht="18.75" customHeight="1" spans="1:26">
      <c r="A53" s="89">
        <v>49</v>
      </c>
      <c r="B53" s="90">
        <v>0.0375</v>
      </c>
      <c r="C53" s="14" t="s">
        <v>163</v>
      </c>
      <c r="D53" s="14" t="s">
        <v>162</v>
      </c>
      <c r="E53" s="14" t="s">
        <v>164</v>
      </c>
      <c r="F53" s="89">
        <v>18762222919</v>
      </c>
      <c r="G53" s="14" t="s">
        <v>109</v>
      </c>
      <c r="H53" s="14">
        <v>10272</v>
      </c>
      <c r="I53" s="14" t="s">
        <v>110</v>
      </c>
      <c r="J53" s="14" t="s">
        <v>111</v>
      </c>
      <c r="K53" s="99" t="s">
        <v>112</v>
      </c>
      <c r="L53" s="89">
        <v>68</v>
      </c>
      <c r="M53" s="89">
        <v>18.96</v>
      </c>
      <c r="N53" s="89">
        <v>49.04</v>
      </c>
      <c r="O53" s="89">
        <v>9</v>
      </c>
      <c r="P53" s="89">
        <v>2.2</v>
      </c>
      <c r="Q53" s="89">
        <v>2.8</v>
      </c>
      <c r="R53" s="106" t="s">
        <v>113</v>
      </c>
      <c r="S53" s="89"/>
      <c r="T53" s="89">
        <v>0.94</v>
      </c>
      <c r="U53" s="89">
        <v>48.1</v>
      </c>
      <c r="V53" s="89">
        <v>124</v>
      </c>
      <c r="W53" s="89">
        <f t="shared" si="0"/>
        <v>5964.4</v>
      </c>
      <c r="X53" s="106" t="s">
        <v>114</v>
      </c>
      <c r="Y53" s="14" t="s">
        <v>106</v>
      </c>
      <c r="Z53" s="89"/>
    </row>
    <row r="54" s="75" customFormat="1" ht="18.75" customHeight="1" spans="1:26">
      <c r="A54" s="89">
        <v>50</v>
      </c>
      <c r="B54" s="90">
        <v>0.05625</v>
      </c>
      <c r="C54" s="14" t="s">
        <v>58</v>
      </c>
      <c r="D54" s="14" t="s">
        <v>59</v>
      </c>
      <c r="E54" s="14" t="s">
        <v>115</v>
      </c>
      <c r="F54" s="89">
        <v>13951346788</v>
      </c>
      <c r="G54" s="14" t="s">
        <v>46</v>
      </c>
      <c r="H54" s="89">
        <v>10273</v>
      </c>
      <c r="I54" s="14" t="s">
        <v>47</v>
      </c>
      <c r="J54" s="14" t="s">
        <v>36</v>
      </c>
      <c r="K54" s="99" t="s">
        <v>37</v>
      </c>
      <c r="L54" s="89">
        <v>98.44</v>
      </c>
      <c r="M54" s="89">
        <v>22.02</v>
      </c>
      <c r="N54" s="89">
        <v>76.42</v>
      </c>
      <c r="O54" s="89"/>
      <c r="P54" s="89"/>
      <c r="Q54" s="89"/>
      <c r="R54" s="106" t="s">
        <v>38</v>
      </c>
      <c r="S54" s="89">
        <v>7</v>
      </c>
      <c r="T54" s="89">
        <v>0.52</v>
      </c>
      <c r="U54" s="89">
        <v>75.9</v>
      </c>
      <c r="V54" s="89">
        <v>118</v>
      </c>
      <c r="W54" s="89">
        <f t="shared" si="0"/>
        <v>8956.2</v>
      </c>
      <c r="X54" s="106" t="s">
        <v>114</v>
      </c>
      <c r="Y54" s="14" t="s">
        <v>106</v>
      </c>
      <c r="Z54" s="89"/>
    </row>
    <row r="55" s="75" customFormat="1" ht="18.75" customHeight="1" spans="1:26">
      <c r="A55" s="89">
        <v>51</v>
      </c>
      <c r="B55" s="90">
        <v>0.0652777777777778</v>
      </c>
      <c r="C55" s="14" t="s">
        <v>165</v>
      </c>
      <c r="D55" s="14" t="s">
        <v>166</v>
      </c>
      <c r="E55" s="14" t="s">
        <v>167</v>
      </c>
      <c r="F55" s="89">
        <v>18064969222</v>
      </c>
      <c r="G55" s="14" t="s">
        <v>46</v>
      </c>
      <c r="H55" s="14">
        <v>10274</v>
      </c>
      <c r="I55" s="14" t="s">
        <v>168</v>
      </c>
      <c r="J55" s="14" t="s">
        <v>111</v>
      </c>
      <c r="K55" s="99" t="s">
        <v>112</v>
      </c>
      <c r="L55" s="89">
        <v>66.52</v>
      </c>
      <c r="M55" s="89">
        <v>18</v>
      </c>
      <c r="N55" s="89">
        <v>48.52</v>
      </c>
      <c r="O55" s="89">
        <v>8</v>
      </c>
      <c r="P55" s="89">
        <v>2.2</v>
      </c>
      <c r="Q55" s="89">
        <v>2.8</v>
      </c>
      <c r="R55" s="106" t="s">
        <v>113</v>
      </c>
      <c r="S55" s="89"/>
      <c r="T55" s="89">
        <v>0.92</v>
      </c>
      <c r="U55" s="89">
        <v>47.6</v>
      </c>
      <c r="V55" s="89">
        <v>124</v>
      </c>
      <c r="W55" s="89">
        <f t="shared" si="0"/>
        <v>5902.4</v>
      </c>
      <c r="X55" s="106" t="s">
        <v>114</v>
      </c>
      <c r="Y55" s="14" t="s">
        <v>106</v>
      </c>
      <c r="Z55" s="89"/>
    </row>
    <row r="56" s="75" customFormat="1" ht="18.75" customHeight="1" spans="1:26">
      <c r="A56" s="89">
        <v>52</v>
      </c>
      <c r="B56" s="90">
        <v>0.0680555555555555</v>
      </c>
      <c r="C56" s="14" t="s">
        <v>135</v>
      </c>
      <c r="D56" s="14" t="s">
        <v>136</v>
      </c>
      <c r="E56" s="14" t="s">
        <v>136</v>
      </c>
      <c r="F56" s="89">
        <v>15052053200</v>
      </c>
      <c r="G56" s="14" t="s">
        <v>46</v>
      </c>
      <c r="H56" s="14">
        <v>10275</v>
      </c>
      <c r="I56" s="14" t="s">
        <v>47</v>
      </c>
      <c r="J56" s="14" t="s">
        <v>36</v>
      </c>
      <c r="K56" s="99" t="s">
        <v>37</v>
      </c>
      <c r="L56" s="89">
        <v>55.68</v>
      </c>
      <c r="M56" s="89">
        <v>14.98</v>
      </c>
      <c r="N56" s="89">
        <v>40.7</v>
      </c>
      <c r="O56" s="89"/>
      <c r="P56" s="89"/>
      <c r="Q56" s="89"/>
      <c r="R56" s="106" t="s">
        <v>38</v>
      </c>
      <c r="S56" s="89">
        <v>7</v>
      </c>
      <c r="T56" s="89">
        <v>0.5</v>
      </c>
      <c r="U56" s="89">
        <v>40.2</v>
      </c>
      <c r="V56" s="89">
        <v>118</v>
      </c>
      <c r="W56" s="89">
        <f t="shared" si="0"/>
        <v>4743.6</v>
      </c>
      <c r="X56" s="106" t="s">
        <v>114</v>
      </c>
      <c r="Y56" s="14" t="s">
        <v>106</v>
      </c>
      <c r="Z56" s="89"/>
    </row>
    <row r="57" s="75" customFormat="1" ht="18.75" customHeight="1" spans="1:26">
      <c r="A57" s="89">
        <v>53</v>
      </c>
      <c r="B57" s="90">
        <v>0.0694444444444444</v>
      </c>
      <c r="C57" s="14" t="s">
        <v>133</v>
      </c>
      <c r="D57" s="14" t="s">
        <v>134</v>
      </c>
      <c r="E57" s="14" t="s">
        <v>134</v>
      </c>
      <c r="F57" s="89">
        <v>15852278022</v>
      </c>
      <c r="G57" s="14" t="s">
        <v>46</v>
      </c>
      <c r="H57" s="14">
        <v>10276</v>
      </c>
      <c r="I57" s="14" t="s">
        <v>47</v>
      </c>
      <c r="J57" s="14" t="s">
        <v>36</v>
      </c>
      <c r="K57" s="99" t="s">
        <v>37</v>
      </c>
      <c r="L57" s="89">
        <v>56.62</v>
      </c>
      <c r="M57" s="89">
        <v>14.74</v>
      </c>
      <c r="N57" s="89">
        <v>41.88</v>
      </c>
      <c r="O57" s="89"/>
      <c r="P57" s="89"/>
      <c r="Q57" s="89"/>
      <c r="R57" s="106" t="s">
        <v>38</v>
      </c>
      <c r="S57" s="89">
        <v>7</v>
      </c>
      <c r="T57" s="89">
        <v>0.58</v>
      </c>
      <c r="U57" s="89">
        <v>41.3</v>
      </c>
      <c r="V57" s="89">
        <v>118</v>
      </c>
      <c r="W57" s="89">
        <f t="shared" si="0"/>
        <v>4873.4</v>
      </c>
      <c r="X57" s="106" t="s">
        <v>114</v>
      </c>
      <c r="Y57" s="14" t="s">
        <v>106</v>
      </c>
      <c r="Z57" s="89"/>
    </row>
    <row r="58" s="75" customFormat="1" ht="18.75" customHeight="1" spans="1:26">
      <c r="A58" s="89">
        <v>54</v>
      </c>
      <c r="B58" s="90">
        <v>0.0729166666666667</v>
      </c>
      <c r="C58" s="14" t="s">
        <v>169</v>
      </c>
      <c r="D58" s="14" t="s">
        <v>59</v>
      </c>
      <c r="E58" s="14" t="s">
        <v>82</v>
      </c>
      <c r="F58" s="89">
        <v>15195483119</v>
      </c>
      <c r="G58" s="14" t="s">
        <v>46</v>
      </c>
      <c r="H58" s="89">
        <v>10277</v>
      </c>
      <c r="I58" s="14" t="s">
        <v>47</v>
      </c>
      <c r="J58" s="14" t="s">
        <v>36</v>
      </c>
      <c r="K58" s="99" t="s">
        <v>37</v>
      </c>
      <c r="L58" s="89">
        <v>99.36</v>
      </c>
      <c r="M58" s="89">
        <v>23.4</v>
      </c>
      <c r="N58" s="89">
        <v>75.96</v>
      </c>
      <c r="O58" s="89"/>
      <c r="P58" s="89"/>
      <c r="Q58" s="89"/>
      <c r="R58" s="106" t="s">
        <v>38</v>
      </c>
      <c r="S58" s="89">
        <v>7</v>
      </c>
      <c r="T58" s="89">
        <v>0.56</v>
      </c>
      <c r="U58" s="89">
        <v>75.4</v>
      </c>
      <c r="V58" s="89">
        <v>118</v>
      </c>
      <c r="W58" s="89">
        <f t="shared" si="0"/>
        <v>8897.2</v>
      </c>
      <c r="X58" s="106" t="s">
        <v>114</v>
      </c>
      <c r="Y58" s="14" t="s">
        <v>106</v>
      </c>
      <c r="Z58" s="89"/>
    </row>
    <row r="59" s="75" customFormat="1" ht="18.75" customHeight="1" spans="1:26">
      <c r="A59" s="89">
        <v>55</v>
      </c>
      <c r="B59" s="90">
        <v>0.0979166666666667</v>
      </c>
      <c r="C59" s="14" t="s">
        <v>102</v>
      </c>
      <c r="D59" s="14" t="s">
        <v>103</v>
      </c>
      <c r="E59" s="14" t="s">
        <v>103</v>
      </c>
      <c r="F59" s="89">
        <v>15252229687</v>
      </c>
      <c r="G59" s="14" t="s">
        <v>46</v>
      </c>
      <c r="H59" s="14">
        <v>10278</v>
      </c>
      <c r="I59" s="14" t="s">
        <v>47</v>
      </c>
      <c r="J59" s="14" t="s">
        <v>36</v>
      </c>
      <c r="K59" s="99" t="s">
        <v>37</v>
      </c>
      <c r="L59" s="89">
        <v>59.32</v>
      </c>
      <c r="M59" s="89">
        <v>14.94</v>
      </c>
      <c r="N59" s="89">
        <v>44.38</v>
      </c>
      <c r="O59" s="89"/>
      <c r="P59" s="89"/>
      <c r="Q59" s="89"/>
      <c r="R59" s="106" t="s">
        <v>38</v>
      </c>
      <c r="S59" s="89">
        <v>7</v>
      </c>
      <c r="T59" s="89">
        <v>0.58</v>
      </c>
      <c r="U59" s="89">
        <v>43.8</v>
      </c>
      <c r="V59" s="89">
        <v>118</v>
      </c>
      <c r="W59" s="89">
        <f t="shared" si="0"/>
        <v>5168.4</v>
      </c>
      <c r="X59" s="106" t="s">
        <v>114</v>
      </c>
      <c r="Y59" s="14" t="s">
        <v>106</v>
      </c>
      <c r="Z59" s="89"/>
    </row>
    <row r="60" s="75" customFormat="1" ht="18.75" customHeight="1" spans="1:26">
      <c r="A60" s="89">
        <v>56</v>
      </c>
      <c r="B60" s="90">
        <v>0.109722222222222</v>
      </c>
      <c r="C60" s="14" t="s">
        <v>143</v>
      </c>
      <c r="D60" s="14" t="s">
        <v>144</v>
      </c>
      <c r="E60" s="14" t="s">
        <v>145</v>
      </c>
      <c r="F60" s="89">
        <v>13813273822</v>
      </c>
      <c r="G60" s="14" t="s">
        <v>53</v>
      </c>
      <c r="H60" s="14">
        <v>10279</v>
      </c>
      <c r="I60" s="89" t="s">
        <v>54</v>
      </c>
      <c r="J60" s="14" t="s">
        <v>36</v>
      </c>
      <c r="K60" s="99" t="s">
        <v>37</v>
      </c>
      <c r="L60" s="89">
        <v>83.52</v>
      </c>
      <c r="M60" s="89">
        <v>20.6</v>
      </c>
      <c r="N60" s="89">
        <v>62.92</v>
      </c>
      <c r="O60" s="89"/>
      <c r="P60" s="89"/>
      <c r="Q60" s="89"/>
      <c r="R60" s="106" t="s">
        <v>38</v>
      </c>
      <c r="S60" s="89">
        <v>7</v>
      </c>
      <c r="T60" s="89">
        <v>0.52</v>
      </c>
      <c r="U60" s="89">
        <v>62.4</v>
      </c>
      <c r="V60" s="89">
        <v>118</v>
      </c>
      <c r="W60" s="89">
        <f t="shared" si="0"/>
        <v>7363.2</v>
      </c>
      <c r="X60" s="106" t="s">
        <v>114</v>
      </c>
      <c r="Y60" s="14" t="s">
        <v>106</v>
      </c>
      <c r="Z60" s="89"/>
    </row>
    <row r="61" s="75" customFormat="1" ht="18" customHeight="1" spans="1:26">
      <c r="A61" s="89">
        <v>57</v>
      </c>
      <c r="B61" s="90">
        <v>0.115277777777778</v>
      </c>
      <c r="C61" s="14" t="s">
        <v>92</v>
      </c>
      <c r="D61" s="14" t="s">
        <v>93</v>
      </c>
      <c r="E61" s="14" t="s">
        <v>94</v>
      </c>
      <c r="F61" s="89">
        <v>13270270878</v>
      </c>
      <c r="G61" s="14" t="s">
        <v>53</v>
      </c>
      <c r="H61" s="14">
        <v>10280</v>
      </c>
      <c r="I61" s="89" t="s">
        <v>54</v>
      </c>
      <c r="J61" s="14" t="s">
        <v>36</v>
      </c>
      <c r="K61" s="99" t="s">
        <v>37</v>
      </c>
      <c r="L61" s="89">
        <v>78.58</v>
      </c>
      <c r="M61" s="89">
        <v>19.26</v>
      </c>
      <c r="N61" s="89">
        <v>59.32</v>
      </c>
      <c r="O61" s="89"/>
      <c r="P61" s="89"/>
      <c r="Q61" s="89"/>
      <c r="R61" s="106" t="s">
        <v>38</v>
      </c>
      <c r="S61" s="89">
        <v>7</v>
      </c>
      <c r="T61" s="89">
        <v>0.52</v>
      </c>
      <c r="U61" s="89">
        <v>58.8</v>
      </c>
      <c r="V61" s="89">
        <v>118</v>
      </c>
      <c r="W61" s="89">
        <f t="shared" si="0"/>
        <v>6938.4</v>
      </c>
      <c r="X61" s="106" t="s">
        <v>114</v>
      </c>
      <c r="Y61" s="14" t="s">
        <v>106</v>
      </c>
      <c r="Z61" s="89"/>
    </row>
    <row r="62" s="75" customFormat="1" ht="18.75" customHeight="1" spans="1:26">
      <c r="A62" s="89">
        <v>58</v>
      </c>
      <c r="B62" s="90">
        <v>0.117361111111111</v>
      </c>
      <c r="C62" s="14" t="s">
        <v>95</v>
      </c>
      <c r="D62" s="14" t="s">
        <v>51</v>
      </c>
      <c r="E62" s="14" t="s">
        <v>96</v>
      </c>
      <c r="F62" s="89">
        <v>15298726266</v>
      </c>
      <c r="G62" s="14" t="s">
        <v>53</v>
      </c>
      <c r="H62" s="14">
        <v>10281</v>
      </c>
      <c r="I62" s="89" t="s">
        <v>54</v>
      </c>
      <c r="J62" s="14" t="s">
        <v>36</v>
      </c>
      <c r="K62" s="99" t="s">
        <v>37</v>
      </c>
      <c r="L62" s="89">
        <v>80.22</v>
      </c>
      <c r="M62" s="89">
        <v>20.94</v>
      </c>
      <c r="N62" s="89">
        <v>60.28</v>
      </c>
      <c r="O62" s="89"/>
      <c r="P62" s="89"/>
      <c r="Q62" s="89"/>
      <c r="R62" s="106" t="s">
        <v>38</v>
      </c>
      <c r="S62" s="89">
        <v>7</v>
      </c>
      <c r="T62" s="89">
        <v>0.58</v>
      </c>
      <c r="U62" s="89">
        <v>59.7</v>
      </c>
      <c r="V62" s="89">
        <v>118</v>
      </c>
      <c r="W62" s="89">
        <f t="shared" si="0"/>
        <v>7044.6</v>
      </c>
      <c r="X62" s="106" t="s">
        <v>114</v>
      </c>
      <c r="Y62" s="14" t="s">
        <v>106</v>
      </c>
      <c r="Z62" s="89"/>
    </row>
    <row r="63" s="75" customFormat="1" ht="18.75" customHeight="1" spans="1:26">
      <c r="A63" s="89">
        <v>59</v>
      </c>
      <c r="B63" s="90">
        <v>0.140972222222222</v>
      </c>
      <c r="C63" s="14" t="s">
        <v>170</v>
      </c>
      <c r="D63" s="14" t="s">
        <v>154</v>
      </c>
      <c r="E63" s="14" t="s">
        <v>171</v>
      </c>
      <c r="F63" s="89">
        <v>13952293221</v>
      </c>
      <c r="G63" s="14" t="s">
        <v>109</v>
      </c>
      <c r="H63" s="14">
        <v>10282</v>
      </c>
      <c r="I63" s="14" t="s">
        <v>110</v>
      </c>
      <c r="J63" s="14" t="s">
        <v>111</v>
      </c>
      <c r="K63" s="99" t="s">
        <v>112</v>
      </c>
      <c r="L63" s="89">
        <v>65.56</v>
      </c>
      <c r="M63" s="89">
        <v>17.66</v>
      </c>
      <c r="N63" s="89">
        <v>47.9</v>
      </c>
      <c r="O63" s="89">
        <v>9</v>
      </c>
      <c r="P63" s="89">
        <v>2.6</v>
      </c>
      <c r="Q63" s="89">
        <v>2.7</v>
      </c>
      <c r="R63" s="106" t="s">
        <v>113</v>
      </c>
      <c r="S63" s="89"/>
      <c r="T63" s="89">
        <v>0.9</v>
      </c>
      <c r="U63" s="89">
        <v>47</v>
      </c>
      <c r="V63" s="89">
        <v>124</v>
      </c>
      <c r="W63" s="89">
        <f t="shared" si="0"/>
        <v>5828</v>
      </c>
      <c r="X63" s="106" t="s">
        <v>114</v>
      </c>
      <c r="Y63" s="14" t="s">
        <v>106</v>
      </c>
      <c r="Z63" s="89"/>
    </row>
    <row r="64" s="75" customFormat="1" ht="18.75" customHeight="1" spans="1:26">
      <c r="A64" s="89">
        <v>60</v>
      </c>
      <c r="B64" s="90">
        <v>0.144444444444444</v>
      </c>
      <c r="C64" s="14" t="s">
        <v>172</v>
      </c>
      <c r="D64" s="14" t="s">
        <v>173</v>
      </c>
      <c r="E64" s="14" t="s">
        <v>173</v>
      </c>
      <c r="F64" s="89">
        <v>13805221198</v>
      </c>
      <c r="G64" s="14" t="s">
        <v>109</v>
      </c>
      <c r="H64" s="14">
        <v>10283</v>
      </c>
      <c r="I64" s="14" t="s">
        <v>110</v>
      </c>
      <c r="J64" s="14" t="s">
        <v>111</v>
      </c>
      <c r="K64" s="99" t="s">
        <v>112</v>
      </c>
      <c r="L64" s="89">
        <v>67.16</v>
      </c>
      <c r="M64" s="89">
        <v>18.28</v>
      </c>
      <c r="N64" s="89">
        <v>48.88</v>
      </c>
      <c r="O64" s="89">
        <v>9</v>
      </c>
      <c r="P64" s="89">
        <v>2.6</v>
      </c>
      <c r="Q64" s="89">
        <v>2.7</v>
      </c>
      <c r="R64" s="106" t="s">
        <v>113</v>
      </c>
      <c r="S64" s="89"/>
      <c r="T64" s="89">
        <v>0.98</v>
      </c>
      <c r="U64" s="89">
        <v>47.9</v>
      </c>
      <c r="V64" s="89">
        <v>124</v>
      </c>
      <c r="W64" s="89">
        <f t="shared" si="0"/>
        <v>5939.6</v>
      </c>
      <c r="X64" s="106" t="s">
        <v>114</v>
      </c>
      <c r="Y64" s="14" t="s">
        <v>106</v>
      </c>
      <c r="Z64" s="89"/>
    </row>
    <row r="65" s="75" customFormat="1" ht="18.75" customHeight="1" spans="1:26">
      <c r="A65" s="89">
        <v>61</v>
      </c>
      <c r="B65" s="90">
        <v>0.153472222222222</v>
      </c>
      <c r="C65" s="14" t="s">
        <v>79</v>
      </c>
      <c r="D65" s="14" t="s">
        <v>59</v>
      </c>
      <c r="E65" s="14" t="s">
        <v>80</v>
      </c>
      <c r="F65" s="89">
        <v>13815382575</v>
      </c>
      <c r="G65" s="14" t="s">
        <v>46</v>
      </c>
      <c r="H65" s="89">
        <v>10284</v>
      </c>
      <c r="I65" s="14" t="s">
        <v>47</v>
      </c>
      <c r="J65" s="14" t="s">
        <v>36</v>
      </c>
      <c r="K65" s="99" t="s">
        <v>37</v>
      </c>
      <c r="L65" s="89">
        <v>102.8</v>
      </c>
      <c r="M65" s="89">
        <v>23.68</v>
      </c>
      <c r="N65" s="89">
        <v>79.12</v>
      </c>
      <c r="O65" s="89"/>
      <c r="P65" s="89"/>
      <c r="Q65" s="89"/>
      <c r="R65" s="106" t="s">
        <v>38</v>
      </c>
      <c r="S65" s="89">
        <v>7</v>
      </c>
      <c r="T65" s="89">
        <v>0.52</v>
      </c>
      <c r="U65" s="89">
        <v>78.6</v>
      </c>
      <c r="V65" s="89">
        <v>118</v>
      </c>
      <c r="W65" s="89">
        <f t="shared" si="0"/>
        <v>9274.8</v>
      </c>
      <c r="X65" s="106" t="s">
        <v>114</v>
      </c>
      <c r="Y65" s="14" t="s">
        <v>106</v>
      </c>
      <c r="Z65" s="89"/>
    </row>
    <row r="66" s="75" customFormat="1" ht="18.75" customHeight="1" spans="1:26">
      <c r="A66" s="89">
        <v>62</v>
      </c>
      <c r="B66" s="90">
        <v>0.167361111111111</v>
      </c>
      <c r="C66" s="14" t="s">
        <v>83</v>
      </c>
      <c r="D66" s="14" t="s">
        <v>84</v>
      </c>
      <c r="E66" s="14" t="s">
        <v>85</v>
      </c>
      <c r="F66" s="89">
        <v>13952109345</v>
      </c>
      <c r="G66" s="14" t="s">
        <v>46</v>
      </c>
      <c r="H66" s="14">
        <v>10285</v>
      </c>
      <c r="I66" s="14" t="s">
        <v>47</v>
      </c>
      <c r="J66" s="14" t="s">
        <v>36</v>
      </c>
      <c r="K66" s="99" t="s">
        <v>37</v>
      </c>
      <c r="L66" s="89">
        <v>104.4</v>
      </c>
      <c r="M66" s="89">
        <v>22.84</v>
      </c>
      <c r="N66" s="89">
        <v>81.56</v>
      </c>
      <c r="O66" s="89"/>
      <c r="P66" s="89"/>
      <c r="Q66" s="89"/>
      <c r="R66" s="106" t="s">
        <v>174</v>
      </c>
      <c r="S66" s="89">
        <v>7</v>
      </c>
      <c r="T66" s="89">
        <v>2.06</v>
      </c>
      <c r="U66" s="89">
        <v>79.5</v>
      </c>
      <c r="V66" s="89">
        <v>118</v>
      </c>
      <c r="W66" s="89">
        <f t="shared" si="0"/>
        <v>9381</v>
      </c>
      <c r="X66" s="106" t="s">
        <v>114</v>
      </c>
      <c r="Y66" s="14" t="s">
        <v>106</v>
      </c>
      <c r="Z66" s="89"/>
    </row>
    <row r="67" s="75" customFormat="1" ht="18.75" customHeight="1" spans="1:26">
      <c r="A67" s="89">
        <v>63</v>
      </c>
      <c r="B67" s="90">
        <v>0.168055555555556</v>
      </c>
      <c r="C67" s="14" t="s">
        <v>77</v>
      </c>
      <c r="D67" s="14" t="s">
        <v>59</v>
      </c>
      <c r="E67" s="14" t="s">
        <v>78</v>
      </c>
      <c r="F67" s="89">
        <v>18762209692</v>
      </c>
      <c r="G67" s="14" t="s">
        <v>46</v>
      </c>
      <c r="H67" s="14">
        <v>10286</v>
      </c>
      <c r="I67" s="14" t="s">
        <v>47</v>
      </c>
      <c r="J67" s="14" t="s">
        <v>36</v>
      </c>
      <c r="K67" s="99" t="s">
        <v>37</v>
      </c>
      <c r="L67" s="89">
        <v>99.46</v>
      </c>
      <c r="M67" s="89">
        <v>22.88</v>
      </c>
      <c r="N67" s="89">
        <v>76.58</v>
      </c>
      <c r="O67" s="89"/>
      <c r="P67" s="89"/>
      <c r="Q67" s="89"/>
      <c r="R67" s="106" t="s">
        <v>38</v>
      </c>
      <c r="S67" s="89">
        <v>7</v>
      </c>
      <c r="T67" s="89">
        <v>1.58</v>
      </c>
      <c r="U67" s="89">
        <v>75</v>
      </c>
      <c r="V67" s="89">
        <v>118</v>
      </c>
      <c r="W67" s="89">
        <f t="shared" si="0"/>
        <v>8850</v>
      </c>
      <c r="X67" s="106" t="s">
        <v>114</v>
      </c>
      <c r="Y67" s="14" t="s">
        <v>106</v>
      </c>
      <c r="Z67" s="89"/>
    </row>
    <row r="68" s="75" customFormat="1" ht="18.75" customHeight="1" spans="1:26">
      <c r="A68" s="89">
        <v>64</v>
      </c>
      <c r="B68" s="90">
        <v>0.178472222222222</v>
      </c>
      <c r="C68" s="14" t="s">
        <v>175</v>
      </c>
      <c r="D68" s="14" t="s">
        <v>176</v>
      </c>
      <c r="E68" s="14" t="s">
        <v>176</v>
      </c>
      <c r="F68" s="89">
        <v>15252217808</v>
      </c>
      <c r="G68" s="14" t="s">
        <v>46</v>
      </c>
      <c r="H68" s="14">
        <v>10287</v>
      </c>
      <c r="I68" s="14" t="s">
        <v>47</v>
      </c>
      <c r="J68" s="14" t="s">
        <v>36</v>
      </c>
      <c r="K68" s="99" t="s">
        <v>37</v>
      </c>
      <c r="L68" s="89">
        <v>72.9</v>
      </c>
      <c r="M68" s="89">
        <v>18.86</v>
      </c>
      <c r="N68" s="89">
        <v>54.04</v>
      </c>
      <c r="O68" s="89"/>
      <c r="P68" s="89"/>
      <c r="Q68" s="89"/>
      <c r="R68" s="106" t="s">
        <v>38</v>
      </c>
      <c r="S68" s="89">
        <v>7</v>
      </c>
      <c r="T68" s="89">
        <v>1.04</v>
      </c>
      <c r="U68" s="89">
        <v>53</v>
      </c>
      <c r="V68" s="89">
        <v>118</v>
      </c>
      <c r="W68" s="89">
        <f t="shared" si="0"/>
        <v>6254</v>
      </c>
      <c r="X68" s="106" t="s">
        <v>114</v>
      </c>
      <c r="Y68" s="14" t="s">
        <v>106</v>
      </c>
      <c r="Z68" s="89"/>
    </row>
    <row r="69" s="76" customFormat="1" ht="18.75" customHeight="1" spans="1:26">
      <c r="A69" s="110"/>
      <c r="B69" s="111"/>
      <c r="C69" s="14"/>
      <c r="D69" s="14"/>
      <c r="E69" s="14"/>
      <c r="F69" s="110"/>
      <c r="G69" s="14"/>
      <c r="H69" s="14"/>
      <c r="I69" s="113"/>
      <c r="J69" s="14"/>
      <c r="K69" s="99"/>
      <c r="L69" s="114"/>
      <c r="M69" s="110"/>
      <c r="N69" s="110"/>
      <c r="O69" s="110"/>
      <c r="P69" s="110"/>
      <c r="Q69" s="110"/>
      <c r="R69" s="112"/>
      <c r="S69" s="110"/>
      <c r="T69" s="110"/>
      <c r="U69" s="110"/>
      <c r="V69" s="110"/>
      <c r="W69" s="110"/>
      <c r="X69" s="14"/>
      <c r="Y69" s="14"/>
      <c r="Z69" s="14"/>
    </row>
    <row r="70" s="77" customFormat="1" ht="18.75" customHeight="1" spans="1:26">
      <c r="A70" s="110"/>
      <c r="B70" s="111"/>
      <c r="C70" s="14"/>
      <c r="D70" s="14"/>
      <c r="E70" s="14"/>
      <c r="F70" s="110"/>
      <c r="G70" s="14"/>
      <c r="H70" s="14"/>
      <c r="I70" s="113"/>
      <c r="J70" s="14"/>
      <c r="K70" s="99"/>
      <c r="L70" s="114"/>
      <c r="M70" s="110"/>
      <c r="N70" s="110"/>
      <c r="O70" s="110"/>
      <c r="P70" s="110"/>
      <c r="Q70" s="110"/>
      <c r="R70" s="110"/>
      <c r="S70" s="110"/>
      <c r="T70" s="110"/>
      <c r="U70" s="110"/>
      <c r="V70" s="110"/>
      <c r="W70" s="110"/>
      <c r="X70" s="14"/>
      <c r="Y70" s="14"/>
      <c r="Z70" s="14"/>
    </row>
    <row r="71" s="77" customFormat="1" ht="18.75" customHeight="1" spans="1:26">
      <c r="A71" s="112" t="s">
        <v>177</v>
      </c>
      <c r="B71" s="111"/>
      <c r="C71" s="14"/>
      <c r="D71" s="14"/>
      <c r="E71" s="14"/>
      <c r="F71" s="110"/>
      <c r="G71" s="14"/>
      <c r="H71" s="14"/>
      <c r="I71" s="113"/>
      <c r="J71" s="14"/>
      <c r="K71" s="99"/>
      <c r="L71" s="114"/>
      <c r="M71" s="110"/>
      <c r="N71" s="110">
        <f>SUM(N5:N70)</f>
        <v>3263.14</v>
      </c>
      <c r="O71" s="110"/>
      <c r="P71" s="110"/>
      <c r="Q71" s="110"/>
      <c r="R71" s="110"/>
      <c r="S71" s="110"/>
      <c r="T71" s="110">
        <f>SUM(T5:T70)</f>
        <v>52.44</v>
      </c>
      <c r="U71" s="110">
        <f>SUM(U5:U70)</f>
        <v>3210.7</v>
      </c>
      <c r="V71" s="110"/>
      <c r="W71" s="110">
        <f>SUM(W5:W70)</f>
        <v>381605.9</v>
      </c>
      <c r="X71" s="14"/>
      <c r="Y71" s="14"/>
      <c r="Z71" s="14"/>
    </row>
  </sheetData>
  <mergeCells count="9">
    <mergeCell ref="A1:Z1"/>
    <mergeCell ref="B2:W2"/>
    <mergeCell ref="C3:G3"/>
    <mergeCell ref="I3:T3"/>
    <mergeCell ref="U3:W3"/>
    <mergeCell ref="A3:A4"/>
    <mergeCell ref="X3:X4"/>
    <mergeCell ref="Y3:Y4"/>
    <mergeCell ref="Z3:Z4"/>
  </mergeCells>
  <pageMargins left="0.75" right="0.75" top="1" bottom="1" header="0.511805555555556" footer="0.511805555555556"/>
  <pageSetup paperSize="9" scale="56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Y21"/>
  <sheetViews>
    <sheetView workbookViewId="0">
      <selection activeCell="M22" sqref="M22"/>
    </sheetView>
  </sheetViews>
  <sheetFormatPr defaultColWidth="9" defaultRowHeight="13.5"/>
  <cols>
    <col min="6" max="6" width="13.875" customWidth="1"/>
    <col min="22" max="22" width="9.375"/>
  </cols>
  <sheetData>
    <row r="1" ht="48" customHeight="1" spans="1:25">
      <c r="A1" s="46" t="s">
        <v>178</v>
      </c>
      <c r="B1" s="46"/>
      <c r="C1" s="46"/>
      <c r="D1" s="46"/>
      <c r="E1" s="46"/>
      <c r="F1" s="46"/>
      <c r="G1" s="46"/>
      <c r="H1" s="46"/>
      <c r="I1" s="46"/>
      <c r="J1" s="46"/>
      <c r="K1" s="46"/>
      <c r="L1" s="46"/>
      <c r="M1" s="46"/>
      <c r="N1" s="46"/>
      <c r="O1" s="46"/>
      <c r="P1" s="46"/>
      <c r="Q1" s="46"/>
      <c r="R1" s="46"/>
      <c r="S1" s="46"/>
      <c r="T1" s="46"/>
      <c r="U1" s="46"/>
      <c r="V1" s="46"/>
      <c r="W1" s="69"/>
      <c r="X1" s="69"/>
      <c r="Y1" s="69"/>
    </row>
    <row r="2" ht="23" customHeight="1" spans="1:25">
      <c r="A2" s="47"/>
      <c r="B2" s="48" t="s">
        <v>179</v>
      </c>
      <c r="C2" s="49"/>
      <c r="D2" s="49"/>
      <c r="E2" s="49"/>
      <c r="F2" s="49"/>
      <c r="G2" s="49"/>
      <c r="H2" s="49"/>
      <c r="I2" s="49"/>
      <c r="J2" s="49"/>
      <c r="K2" s="49"/>
      <c r="L2" s="60"/>
      <c r="M2" s="49"/>
      <c r="N2" s="49"/>
      <c r="O2" s="49"/>
      <c r="P2" s="49"/>
      <c r="Q2" s="49"/>
      <c r="R2" s="49"/>
      <c r="S2" s="49"/>
      <c r="T2" s="49"/>
      <c r="U2" s="49"/>
      <c r="V2" s="70"/>
      <c r="W2" s="69"/>
      <c r="X2" s="69"/>
      <c r="Y2" s="69"/>
    </row>
    <row r="3" ht="18.75" spans="1:25">
      <c r="A3" s="50" t="s">
        <v>2</v>
      </c>
      <c r="B3" s="51" t="s">
        <v>3</v>
      </c>
      <c r="C3" s="51" t="s">
        <v>4</v>
      </c>
      <c r="D3" s="51"/>
      <c r="E3" s="51"/>
      <c r="F3" s="51"/>
      <c r="G3" s="51"/>
      <c r="H3" s="51" t="s">
        <v>5</v>
      </c>
      <c r="I3" s="51"/>
      <c r="J3" s="51"/>
      <c r="K3" s="51"/>
      <c r="L3" s="51"/>
      <c r="M3" s="51"/>
      <c r="N3" s="51"/>
      <c r="O3" s="51"/>
      <c r="P3" s="51"/>
      <c r="Q3" s="51"/>
      <c r="R3" s="51"/>
      <c r="S3" s="51"/>
      <c r="T3" s="30" t="s">
        <v>6</v>
      </c>
      <c r="U3" s="30"/>
      <c r="V3" s="30"/>
      <c r="W3" s="30" t="s">
        <v>7</v>
      </c>
      <c r="X3" s="30" t="s">
        <v>8</v>
      </c>
      <c r="Y3" s="30" t="s">
        <v>9</v>
      </c>
    </row>
    <row r="4" ht="18.75" spans="1:25">
      <c r="A4" s="52"/>
      <c r="B4" s="51" t="s">
        <v>180</v>
      </c>
      <c r="C4" s="51" t="s">
        <v>11</v>
      </c>
      <c r="D4" s="51" t="s">
        <v>181</v>
      </c>
      <c r="E4" s="51" t="s">
        <v>13</v>
      </c>
      <c r="F4" s="51" t="s">
        <v>14</v>
      </c>
      <c r="G4" s="51" t="s">
        <v>15</v>
      </c>
      <c r="H4" s="51" t="s">
        <v>17</v>
      </c>
      <c r="I4" s="51" t="s">
        <v>18</v>
      </c>
      <c r="J4" s="51" t="s">
        <v>19</v>
      </c>
      <c r="K4" s="51" t="s">
        <v>182</v>
      </c>
      <c r="L4" s="51" t="s">
        <v>183</v>
      </c>
      <c r="M4" s="51" t="s">
        <v>184</v>
      </c>
      <c r="N4" s="61" t="s">
        <v>23</v>
      </c>
      <c r="O4" s="61" t="s">
        <v>24</v>
      </c>
      <c r="P4" s="61" t="s">
        <v>25</v>
      </c>
      <c r="Q4" s="61" t="s">
        <v>185</v>
      </c>
      <c r="R4" s="61" t="s">
        <v>186</v>
      </c>
      <c r="S4" s="61" t="s">
        <v>28</v>
      </c>
      <c r="T4" s="61" t="s">
        <v>29</v>
      </c>
      <c r="U4" s="61" t="s">
        <v>187</v>
      </c>
      <c r="V4" s="61" t="s">
        <v>188</v>
      </c>
      <c r="W4" s="61"/>
      <c r="X4" s="61"/>
      <c r="Y4" s="61"/>
    </row>
    <row r="5" ht="14.25" spans="1:25">
      <c r="A5" s="53">
        <v>1</v>
      </c>
      <c r="B5" s="54">
        <v>0.3125</v>
      </c>
      <c r="C5" s="55" t="s">
        <v>189</v>
      </c>
      <c r="D5" s="55" t="s">
        <v>190</v>
      </c>
      <c r="E5" s="55" t="s">
        <v>191</v>
      </c>
      <c r="F5" s="55">
        <v>15053798399</v>
      </c>
      <c r="G5" s="55" t="s">
        <v>192</v>
      </c>
      <c r="H5" s="115" t="s">
        <v>193</v>
      </c>
      <c r="I5" s="55" t="s">
        <v>194</v>
      </c>
      <c r="J5" s="62"/>
      <c r="K5" s="55">
        <v>71.87</v>
      </c>
      <c r="L5" s="55">
        <v>17.23</v>
      </c>
      <c r="M5" s="55">
        <f t="shared" ref="M5:M68" si="0">K5-L5</f>
        <v>54.64</v>
      </c>
      <c r="N5" s="63"/>
      <c r="O5" s="63"/>
      <c r="P5" s="63"/>
      <c r="Q5" s="63"/>
      <c r="R5" s="63"/>
      <c r="S5" s="71">
        <v>0.003</v>
      </c>
      <c r="T5" s="55">
        <v>54.47</v>
      </c>
      <c r="U5" s="55">
        <v>400</v>
      </c>
      <c r="V5" s="55">
        <f t="shared" ref="V5:V68" si="1">T5*U5</f>
        <v>21788</v>
      </c>
      <c r="W5" s="55" t="s">
        <v>195</v>
      </c>
      <c r="X5" s="55" t="s">
        <v>196</v>
      </c>
      <c r="Y5" s="63"/>
    </row>
    <row r="6" ht="14.25" spans="1:25">
      <c r="A6" s="52">
        <v>2</v>
      </c>
      <c r="B6" s="54">
        <v>0.320833333333333</v>
      </c>
      <c r="C6" s="55" t="s">
        <v>197</v>
      </c>
      <c r="D6" s="55" t="s">
        <v>198</v>
      </c>
      <c r="E6" s="55" t="s">
        <v>198</v>
      </c>
      <c r="F6" s="55">
        <v>15064771678</v>
      </c>
      <c r="G6" s="55" t="s">
        <v>199</v>
      </c>
      <c r="H6" s="115" t="s">
        <v>200</v>
      </c>
      <c r="I6" s="55" t="s">
        <v>36</v>
      </c>
      <c r="J6" s="64" t="s">
        <v>201</v>
      </c>
      <c r="K6" s="55">
        <v>46.91</v>
      </c>
      <c r="L6" s="55">
        <v>14.47</v>
      </c>
      <c r="M6" s="55">
        <f t="shared" si="0"/>
        <v>32.44</v>
      </c>
      <c r="N6" s="63"/>
      <c r="O6" s="63"/>
      <c r="P6" s="63"/>
      <c r="Q6" s="63"/>
      <c r="R6" s="63"/>
      <c r="S6" s="72" t="s">
        <v>202</v>
      </c>
      <c r="T6" s="55">
        <v>32.3</v>
      </c>
      <c r="U6" s="55">
        <v>112</v>
      </c>
      <c r="V6" s="55">
        <f t="shared" si="1"/>
        <v>3617.6</v>
      </c>
      <c r="W6" s="55" t="s">
        <v>195</v>
      </c>
      <c r="X6" s="55" t="s">
        <v>196</v>
      </c>
      <c r="Y6" s="63"/>
    </row>
    <row r="7" ht="14.25" spans="1:25">
      <c r="A7" s="52">
        <v>3</v>
      </c>
      <c r="B7" s="56">
        <v>0.322222222222222</v>
      </c>
      <c r="C7" s="55" t="s">
        <v>203</v>
      </c>
      <c r="D7" s="55" t="s">
        <v>204</v>
      </c>
      <c r="E7" s="55" t="s">
        <v>204</v>
      </c>
      <c r="F7" s="55">
        <v>18854796605</v>
      </c>
      <c r="G7" s="55" t="s">
        <v>199</v>
      </c>
      <c r="H7" s="115" t="s">
        <v>205</v>
      </c>
      <c r="I7" s="55" t="s">
        <v>36</v>
      </c>
      <c r="J7" s="64" t="s">
        <v>201</v>
      </c>
      <c r="K7" s="55">
        <v>46.94</v>
      </c>
      <c r="L7" s="36">
        <v>15.03</v>
      </c>
      <c r="M7" s="55">
        <f t="shared" si="0"/>
        <v>31.91</v>
      </c>
      <c r="N7" s="63"/>
      <c r="O7" s="63"/>
      <c r="P7" s="63"/>
      <c r="Q7" s="63"/>
      <c r="R7" s="63"/>
      <c r="S7" s="72" t="s">
        <v>202</v>
      </c>
      <c r="T7" s="55">
        <v>31.8</v>
      </c>
      <c r="U7" s="55">
        <v>112</v>
      </c>
      <c r="V7" s="55">
        <f t="shared" si="1"/>
        <v>3561.6</v>
      </c>
      <c r="W7" s="55" t="s">
        <v>195</v>
      </c>
      <c r="X7" s="55" t="s">
        <v>196</v>
      </c>
      <c r="Y7" s="63"/>
    </row>
    <row r="8" ht="14.25" spans="1:25">
      <c r="A8" s="53">
        <v>4</v>
      </c>
      <c r="B8" s="56">
        <v>0.324305555555556</v>
      </c>
      <c r="C8" s="55" t="s">
        <v>206</v>
      </c>
      <c r="D8" s="55" t="s">
        <v>207</v>
      </c>
      <c r="E8" s="55" t="s">
        <v>207</v>
      </c>
      <c r="F8" s="55">
        <v>13563762178</v>
      </c>
      <c r="G8" s="55" t="s">
        <v>208</v>
      </c>
      <c r="H8" s="115" t="s">
        <v>209</v>
      </c>
      <c r="I8" s="55" t="s">
        <v>36</v>
      </c>
      <c r="J8" s="64" t="s">
        <v>201</v>
      </c>
      <c r="K8" s="55">
        <v>49.4</v>
      </c>
      <c r="L8" s="33">
        <v>14.42</v>
      </c>
      <c r="M8" s="55">
        <f t="shared" si="0"/>
        <v>34.98</v>
      </c>
      <c r="N8" s="63"/>
      <c r="O8" s="63"/>
      <c r="P8" s="63"/>
      <c r="Q8" s="63"/>
      <c r="R8" s="63"/>
      <c r="S8" s="72" t="s">
        <v>202</v>
      </c>
      <c r="T8" s="55">
        <v>34.8</v>
      </c>
      <c r="U8" s="55">
        <v>112</v>
      </c>
      <c r="V8" s="55">
        <f t="shared" si="1"/>
        <v>3897.6</v>
      </c>
      <c r="W8" s="55" t="s">
        <v>195</v>
      </c>
      <c r="X8" s="55" t="s">
        <v>196</v>
      </c>
      <c r="Y8" s="63"/>
    </row>
    <row r="9" ht="14.25" spans="1:25">
      <c r="A9" s="53">
        <v>5</v>
      </c>
      <c r="B9" s="56">
        <v>0.325694444444444</v>
      </c>
      <c r="C9" s="55" t="s">
        <v>210</v>
      </c>
      <c r="D9" s="55" t="s">
        <v>211</v>
      </c>
      <c r="E9" s="55" t="s">
        <v>211</v>
      </c>
      <c r="F9" s="55">
        <v>17562788568</v>
      </c>
      <c r="G9" s="55" t="s">
        <v>208</v>
      </c>
      <c r="H9" s="115" t="s">
        <v>212</v>
      </c>
      <c r="I9" s="55" t="s">
        <v>36</v>
      </c>
      <c r="J9" s="64" t="s">
        <v>201</v>
      </c>
      <c r="K9" s="55">
        <v>50.09</v>
      </c>
      <c r="L9" s="33">
        <v>16.07</v>
      </c>
      <c r="M9" s="55">
        <f t="shared" si="0"/>
        <v>34.02</v>
      </c>
      <c r="N9" s="63"/>
      <c r="O9" s="63"/>
      <c r="P9" s="63"/>
      <c r="Q9" s="63"/>
      <c r="R9" s="63"/>
      <c r="S9" s="72" t="s">
        <v>202</v>
      </c>
      <c r="T9" s="55">
        <v>33.9</v>
      </c>
      <c r="U9" s="55">
        <v>112</v>
      </c>
      <c r="V9" s="55">
        <f t="shared" si="1"/>
        <v>3796.8</v>
      </c>
      <c r="W9" s="55" t="s">
        <v>195</v>
      </c>
      <c r="X9" s="55" t="s">
        <v>196</v>
      </c>
      <c r="Y9" s="63"/>
    </row>
    <row r="10" ht="14.25" spans="1:25">
      <c r="A10" s="53">
        <v>6</v>
      </c>
      <c r="B10" s="56">
        <v>0.327083333333333</v>
      </c>
      <c r="C10" s="55" t="s">
        <v>213</v>
      </c>
      <c r="D10" s="55" t="s">
        <v>214</v>
      </c>
      <c r="E10" s="55" t="s">
        <v>214</v>
      </c>
      <c r="F10" s="55">
        <v>15092631096</v>
      </c>
      <c r="G10" s="55" t="s">
        <v>208</v>
      </c>
      <c r="H10" s="115" t="s">
        <v>215</v>
      </c>
      <c r="I10" s="55" t="s">
        <v>36</v>
      </c>
      <c r="J10" s="64" t="s">
        <v>201</v>
      </c>
      <c r="K10" s="55">
        <v>49.99</v>
      </c>
      <c r="L10" s="33">
        <v>14.65</v>
      </c>
      <c r="M10" s="55">
        <f t="shared" si="0"/>
        <v>35.34</v>
      </c>
      <c r="N10" s="63"/>
      <c r="O10" s="63"/>
      <c r="P10" s="63"/>
      <c r="Q10" s="63"/>
      <c r="R10" s="63"/>
      <c r="S10" s="72" t="s">
        <v>202</v>
      </c>
      <c r="T10" s="55">
        <v>35.2</v>
      </c>
      <c r="U10" s="55">
        <v>112</v>
      </c>
      <c r="V10" s="55">
        <f t="shared" si="1"/>
        <v>3942.4</v>
      </c>
      <c r="W10" s="55" t="s">
        <v>195</v>
      </c>
      <c r="X10" s="55" t="s">
        <v>196</v>
      </c>
      <c r="Y10" s="63"/>
    </row>
    <row r="11" ht="14.25" spans="1:25">
      <c r="A11" s="53">
        <v>7</v>
      </c>
      <c r="B11" s="56">
        <v>0.453472222222222</v>
      </c>
      <c r="C11" s="55" t="s">
        <v>216</v>
      </c>
      <c r="D11" s="55" t="s">
        <v>217</v>
      </c>
      <c r="E11" s="55" t="s">
        <v>217</v>
      </c>
      <c r="F11" s="55">
        <v>17332078111</v>
      </c>
      <c r="G11" s="55" t="s">
        <v>217</v>
      </c>
      <c r="H11" s="115" t="s">
        <v>218</v>
      </c>
      <c r="I11" s="55" t="s">
        <v>219</v>
      </c>
      <c r="J11" s="65" t="s">
        <v>220</v>
      </c>
      <c r="K11" s="55">
        <v>46.46</v>
      </c>
      <c r="L11" s="33"/>
      <c r="M11" s="55">
        <f t="shared" si="0"/>
        <v>46.46</v>
      </c>
      <c r="N11" s="63"/>
      <c r="O11" s="63"/>
      <c r="P11" s="63"/>
      <c r="Q11" s="63"/>
      <c r="R11" s="63"/>
      <c r="S11" s="72"/>
      <c r="T11" s="55"/>
      <c r="U11" s="55"/>
      <c r="V11" s="55">
        <f t="shared" si="1"/>
        <v>0</v>
      </c>
      <c r="W11" s="55" t="s">
        <v>195</v>
      </c>
      <c r="X11" s="55" t="s">
        <v>196</v>
      </c>
      <c r="Y11" s="63"/>
    </row>
    <row r="12" ht="14.25" spans="1:25">
      <c r="A12" s="53">
        <v>8</v>
      </c>
      <c r="B12" s="56">
        <v>0.504861111111111</v>
      </c>
      <c r="C12" s="55" t="s">
        <v>221</v>
      </c>
      <c r="D12" s="55" t="s">
        <v>222</v>
      </c>
      <c r="E12" s="55" t="s">
        <v>222</v>
      </c>
      <c r="F12" s="55">
        <v>13287277860</v>
      </c>
      <c r="G12" s="55" t="s">
        <v>199</v>
      </c>
      <c r="H12" s="115" t="s">
        <v>223</v>
      </c>
      <c r="I12" s="55" t="s">
        <v>36</v>
      </c>
      <c r="J12" s="64" t="s">
        <v>201</v>
      </c>
      <c r="K12" s="55">
        <v>49.23</v>
      </c>
      <c r="L12" s="33">
        <v>16.29</v>
      </c>
      <c r="M12" s="55">
        <f t="shared" si="0"/>
        <v>32.94</v>
      </c>
      <c r="N12" s="63"/>
      <c r="O12" s="63"/>
      <c r="P12" s="63"/>
      <c r="Q12" s="63"/>
      <c r="R12" s="63"/>
      <c r="S12" s="72" t="s">
        <v>202</v>
      </c>
      <c r="T12" s="55">
        <v>32.8</v>
      </c>
      <c r="U12" s="55">
        <v>112</v>
      </c>
      <c r="V12" s="55">
        <f t="shared" si="1"/>
        <v>3673.6</v>
      </c>
      <c r="W12" s="55" t="s">
        <v>195</v>
      </c>
      <c r="X12" s="55" t="s">
        <v>196</v>
      </c>
      <c r="Y12" s="63"/>
    </row>
    <row r="13" ht="14.25" spans="1:25">
      <c r="A13" s="53">
        <v>9</v>
      </c>
      <c r="B13" s="56">
        <v>0.50625</v>
      </c>
      <c r="C13" s="55" t="s">
        <v>224</v>
      </c>
      <c r="D13" s="55" t="s">
        <v>225</v>
      </c>
      <c r="E13" s="55" t="s">
        <v>225</v>
      </c>
      <c r="F13" s="55">
        <v>17562532680</v>
      </c>
      <c r="G13" s="55" t="s">
        <v>199</v>
      </c>
      <c r="H13" s="115" t="s">
        <v>226</v>
      </c>
      <c r="I13" s="55" t="s">
        <v>36</v>
      </c>
      <c r="J13" s="64" t="s">
        <v>201</v>
      </c>
      <c r="K13" s="55">
        <v>49.96</v>
      </c>
      <c r="L13" s="33">
        <v>16.65</v>
      </c>
      <c r="M13" s="55">
        <f t="shared" si="0"/>
        <v>33.31</v>
      </c>
      <c r="N13" s="63"/>
      <c r="O13" s="63"/>
      <c r="P13" s="63"/>
      <c r="Q13" s="63"/>
      <c r="R13" s="63"/>
      <c r="S13" s="72" t="s">
        <v>202</v>
      </c>
      <c r="T13" s="55">
        <v>33.2</v>
      </c>
      <c r="U13" s="55">
        <v>112</v>
      </c>
      <c r="V13" s="55">
        <f t="shared" si="1"/>
        <v>3718.4</v>
      </c>
      <c r="W13" s="55" t="s">
        <v>195</v>
      </c>
      <c r="X13" s="55" t="s">
        <v>196</v>
      </c>
      <c r="Y13" s="63"/>
    </row>
    <row r="14" ht="14.25" spans="1:25">
      <c r="A14" s="53">
        <v>10</v>
      </c>
      <c r="B14" s="56">
        <v>0.602777777777778</v>
      </c>
      <c r="C14" s="55" t="s">
        <v>227</v>
      </c>
      <c r="D14" s="55" t="s">
        <v>228</v>
      </c>
      <c r="E14" s="55" t="s">
        <v>228</v>
      </c>
      <c r="F14" s="55">
        <v>13385479511</v>
      </c>
      <c r="G14" s="55" t="s">
        <v>199</v>
      </c>
      <c r="H14" s="115" t="s">
        <v>229</v>
      </c>
      <c r="I14" s="55" t="s">
        <v>36</v>
      </c>
      <c r="J14" s="64" t="s">
        <v>201</v>
      </c>
      <c r="K14" s="55">
        <v>49.14</v>
      </c>
      <c r="L14" s="33">
        <v>16.25</v>
      </c>
      <c r="M14" s="55">
        <f t="shared" si="0"/>
        <v>32.89</v>
      </c>
      <c r="N14" s="63"/>
      <c r="O14" s="63"/>
      <c r="P14" s="63"/>
      <c r="Q14" s="63"/>
      <c r="R14" s="63"/>
      <c r="S14" s="72" t="s">
        <v>202</v>
      </c>
      <c r="T14" s="55">
        <v>32.7</v>
      </c>
      <c r="U14" s="55">
        <v>112</v>
      </c>
      <c r="V14" s="55">
        <f t="shared" si="1"/>
        <v>3662.4</v>
      </c>
      <c r="W14" s="55" t="s">
        <v>195</v>
      </c>
      <c r="X14" s="55" t="s">
        <v>196</v>
      </c>
      <c r="Y14" s="63"/>
    </row>
    <row r="15" ht="14.25" spans="1:25">
      <c r="A15" s="52">
        <v>11</v>
      </c>
      <c r="B15" s="56">
        <v>0.7375</v>
      </c>
      <c r="C15" s="55" t="s">
        <v>230</v>
      </c>
      <c r="D15" s="55" t="s">
        <v>231</v>
      </c>
      <c r="E15" s="55" t="s">
        <v>231</v>
      </c>
      <c r="F15" s="55">
        <v>18253055338</v>
      </c>
      <c r="G15" s="55" t="s">
        <v>232</v>
      </c>
      <c r="H15" s="115" t="s">
        <v>233</v>
      </c>
      <c r="I15" s="55" t="s">
        <v>234</v>
      </c>
      <c r="J15" s="64" t="s">
        <v>235</v>
      </c>
      <c r="K15" s="55">
        <v>49.88</v>
      </c>
      <c r="L15" s="33">
        <v>15.8</v>
      </c>
      <c r="M15" s="55">
        <f t="shared" si="0"/>
        <v>34.08</v>
      </c>
      <c r="N15" s="63"/>
      <c r="O15" s="63"/>
      <c r="P15" s="63"/>
      <c r="Q15" s="63"/>
      <c r="R15" s="63"/>
      <c r="S15" s="72" t="s">
        <v>202</v>
      </c>
      <c r="T15" s="55">
        <v>33.9</v>
      </c>
      <c r="U15" s="55">
        <v>139</v>
      </c>
      <c r="V15" s="55">
        <f t="shared" si="1"/>
        <v>4712.1</v>
      </c>
      <c r="W15" s="55" t="s">
        <v>195</v>
      </c>
      <c r="X15" s="55" t="s">
        <v>196</v>
      </c>
      <c r="Y15" s="63"/>
    </row>
    <row r="16" ht="14.25" spans="1:25">
      <c r="A16" s="52">
        <v>12</v>
      </c>
      <c r="B16" s="56">
        <v>0.738888888888889</v>
      </c>
      <c r="C16" s="55" t="s">
        <v>236</v>
      </c>
      <c r="D16" s="55" t="s">
        <v>237</v>
      </c>
      <c r="E16" s="55" t="s">
        <v>237</v>
      </c>
      <c r="F16" s="55">
        <v>18953078388</v>
      </c>
      <c r="G16" s="55" t="s">
        <v>232</v>
      </c>
      <c r="H16" s="115" t="s">
        <v>238</v>
      </c>
      <c r="I16" s="55" t="s">
        <v>234</v>
      </c>
      <c r="J16" s="64" t="s">
        <v>235</v>
      </c>
      <c r="K16" s="55">
        <v>49.46</v>
      </c>
      <c r="L16" s="33">
        <v>15.17</v>
      </c>
      <c r="M16" s="55">
        <f t="shared" si="0"/>
        <v>34.29</v>
      </c>
      <c r="N16" s="63"/>
      <c r="O16" s="63"/>
      <c r="P16" s="63"/>
      <c r="Q16" s="63"/>
      <c r="R16" s="63"/>
      <c r="S16" s="72" t="s">
        <v>202</v>
      </c>
      <c r="T16" s="55">
        <v>34.1</v>
      </c>
      <c r="U16" s="55">
        <v>139</v>
      </c>
      <c r="V16" s="55">
        <f t="shared" si="1"/>
        <v>4739.9</v>
      </c>
      <c r="W16" s="55" t="s">
        <v>195</v>
      </c>
      <c r="X16" s="55" t="s">
        <v>196</v>
      </c>
      <c r="Y16" s="63"/>
    </row>
    <row r="17" ht="14.25" spans="1:25">
      <c r="A17" s="53">
        <v>13</v>
      </c>
      <c r="B17" s="56">
        <v>0.740972222222222</v>
      </c>
      <c r="C17" s="55" t="s">
        <v>239</v>
      </c>
      <c r="D17" s="55" t="s">
        <v>240</v>
      </c>
      <c r="E17" s="55" t="s">
        <v>240</v>
      </c>
      <c r="F17" s="55">
        <v>17686539650</v>
      </c>
      <c r="G17" s="55" t="s">
        <v>232</v>
      </c>
      <c r="H17" s="115" t="s">
        <v>241</v>
      </c>
      <c r="I17" s="55" t="s">
        <v>234</v>
      </c>
      <c r="J17" s="64" t="s">
        <v>235</v>
      </c>
      <c r="K17" s="55">
        <v>49.1</v>
      </c>
      <c r="L17" s="33">
        <v>17.85</v>
      </c>
      <c r="M17" s="55">
        <f t="shared" si="0"/>
        <v>31.25</v>
      </c>
      <c r="N17" s="63"/>
      <c r="O17" s="63"/>
      <c r="P17" s="63"/>
      <c r="Q17" s="63"/>
      <c r="R17" s="63"/>
      <c r="S17" s="72" t="s">
        <v>202</v>
      </c>
      <c r="T17" s="55">
        <v>31.1</v>
      </c>
      <c r="U17" s="55">
        <v>139</v>
      </c>
      <c r="V17" s="55">
        <f t="shared" si="1"/>
        <v>4322.9</v>
      </c>
      <c r="W17" s="55" t="s">
        <v>195</v>
      </c>
      <c r="X17" s="55" t="s">
        <v>196</v>
      </c>
      <c r="Y17" s="63"/>
    </row>
    <row r="18" ht="14.25" spans="1:25">
      <c r="A18" s="53">
        <v>14</v>
      </c>
      <c r="B18" s="56">
        <v>0.753472222222222</v>
      </c>
      <c r="C18" s="55" t="s">
        <v>242</v>
      </c>
      <c r="D18" s="55" t="s">
        <v>243</v>
      </c>
      <c r="E18" s="55" t="s">
        <v>244</v>
      </c>
      <c r="F18" s="55">
        <v>17753053019</v>
      </c>
      <c r="G18" s="55" t="s">
        <v>245</v>
      </c>
      <c r="H18" s="115" t="s">
        <v>246</v>
      </c>
      <c r="I18" s="55" t="s">
        <v>247</v>
      </c>
      <c r="J18" s="62" t="s">
        <v>248</v>
      </c>
      <c r="K18" s="55">
        <v>92.37</v>
      </c>
      <c r="L18" s="33">
        <v>24.95</v>
      </c>
      <c r="M18" s="55">
        <f t="shared" si="0"/>
        <v>67.42</v>
      </c>
      <c r="N18" s="63"/>
      <c r="O18" s="63"/>
      <c r="P18" s="63"/>
      <c r="Q18" s="63"/>
      <c r="R18" s="63"/>
      <c r="S18" s="71">
        <v>0.003</v>
      </c>
      <c r="T18" s="55">
        <v>67.2</v>
      </c>
      <c r="U18" s="55">
        <v>575</v>
      </c>
      <c r="V18" s="55">
        <f t="shared" si="1"/>
        <v>38640</v>
      </c>
      <c r="W18" s="55" t="s">
        <v>195</v>
      </c>
      <c r="X18" s="55" t="s">
        <v>196</v>
      </c>
      <c r="Y18" s="63"/>
    </row>
    <row r="19" ht="14.25" spans="1:25">
      <c r="A19" s="57">
        <v>15</v>
      </c>
      <c r="B19" s="58">
        <v>0.843055555555556</v>
      </c>
      <c r="C19" s="55" t="s">
        <v>249</v>
      </c>
      <c r="D19" s="55" t="s">
        <v>243</v>
      </c>
      <c r="E19" s="55" t="s">
        <v>250</v>
      </c>
      <c r="F19" s="55">
        <v>17753053012</v>
      </c>
      <c r="G19" s="55" t="s">
        <v>245</v>
      </c>
      <c r="H19" s="115" t="s">
        <v>251</v>
      </c>
      <c r="I19" s="55" t="s">
        <v>247</v>
      </c>
      <c r="J19" s="62" t="s">
        <v>248</v>
      </c>
      <c r="K19" s="66">
        <v>95.54</v>
      </c>
      <c r="L19" s="67">
        <v>26.2</v>
      </c>
      <c r="M19" s="66">
        <f t="shared" si="0"/>
        <v>69.34</v>
      </c>
      <c r="N19" s="68"/>
      <c r="O19" s="68"/>
      <c r="P19" s="68"/>
      <c r="Q19" s="68"/>
      <c r="R19" s="68"/>
      <c r="S19" s="71">
        <v>0.003</v>
      </c>
      <c r="T19" s="66">
        <v>69.1</v>
      </c>
      <c r="U19" s="55">
        <v>575</v>
      </c>
      <c r="V19" s="66">
        <f t="shared" si="1"/>
        <v>39732.5</v>
      </c>
      <c r="W19" s="66" t="s">
        <v>195</v>
      </c>
      <c r="X19" s="66" t="s">
        <v>196</v>
      </c>
      <c r="Y19" s="68"/>
    </row>
    <row r="20" ht="14.25" spans="1:25">
      <c r="A20" s="53">
        <v>16</v>
      </c>
      <c r="B20" s="56"/>
      <c r="C20" s="55"/>
      <c r="D20" s="55"/>
      <c r="E20" s="55"/>
      <c r="F20" s="55"/>
      <c r="G20" s="55"/>
      <c r="H20" s="55"/>
      <c r="I20" s="55"/>
      <c r="J20" s="64"/>
      <c r="K20" s="55"/>
      <c r="L20" s="33"/>
      <c r="M20" s="55">
        <f t="shared" si="0"/>
        <v>0</v>
      </c>
      <c r="N20" s="63"/>
      <c r="O20" s="63"/>
      <c r="P20" s="63"/>
      <c r="Q20" s="63"/>
      <c r="R20" s="63"/>
      <c r="S20" s="72"/>
      <c r="T20" s="55"/>
      <c r="U20" s="55"/>
      <c r="V20" s="55">
        <f t="shared" si="1"/>
        <v>0</v>
      </c>
      <c r="W20" s="55"/>
      <c r="X20" s="55"/>
      <c r="Y20" s="63"/>
    </row>
    <row r="21" ht="14.25" spans="1:25">
      <c r="A21" s="36"/>
      <c r="B21" s="59"/>
      <c r="C21" s="30"/>
      <c r="D21" s="38"/>
      <c r="E21" s="38"/>
      <c r="F21" s="38"/>
      <c r="G21" s="38"/>
      <c r="H21" s="38"/>
      <c r="I21" s="38"/>
      <c r="J21" s="38"/>
      <c r="K21" s="38"/>
      <c r="L21" s="36"/>
      <c r="M21" s="55">
        <f>SUM(M5:M20)</f>
        <v>605.31</v>
      </c>
      <c r="N21" s="38"/>
      <c r="O21" s="38"/>
      <c r="P21" s="38"/>
      <c r="Q21" s="38"/>
      <c r="R21" s="38"/>
      <c r="S21" s="38"/>
      <c r="T21" s="38">
        <v>0</v>
      </c>
      <c r="U21" s="38"/>
      <c r="V21" s="36">
        <f>SUM(V5:V20)</f>
        <v>143805.8</v>
      </c>
      <c r="W21" s="38"/>
      <c r="X21" s="38"/>
      <c r="Y21" s="38"/>
    </row>
  </sheetData>
  <mergeCells count="9">
    <mergeCell ref="A1:V1"/>
    <mergeCell ref="B2:V2"/>
    <mergeCell ref="C3:G3"/>
    <mergeCell ref="H3:S3"/>
    <mergeCell ref="T3:V3"/>
    <mergeCell ref="A3:A4"/>
    <mergeCell ref="W3:W4"/>
    <mergeCell ref="X3:X4"/>
    <mergeCell ref="Y3:Y4"/>
  </mergeCells>
  <pageMargins left="0.75" right="0.75" top="1" bottom="1" header="0.511805555555556" footer="0.511805555555556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Y19"/>
  <sheetViews>
    <sheetView workbookViewId="0">
      <selection activeCell="M25" sqref="M25"/>
    </sheetView>
  </sheetViews>
  <sheetFormatPr defaultColWidth="9" defaultRowHeight="13.5"/>
  <cols>
    <col min="6" max="6" width="12.625" customWidth="1"/>
  </cols>
  <sheetData>
    <row r="1" ht="18.75" spans="1:25">
      <c r="A1" s="27" t="s">
        <v>252</v>
      </c>
      <c r="B1" s="27"/>
      <c r="C1" s="27"/>
      <c r="D1" s="27"/>
      <c r="E1" s="27"/>
      <c r="F1" s="27"/>
      <c r="G1" s="27"/>
      <c r="H1" s="27"/>
      <c r="I1" s="27"/>
      <c r="J1" s="27"/>
      <c r="K1" s="27"/>
      <c r="L1" s="27"/>
      <c r="M1" s="27"/>
      <c r="N1" s="27"/>
      <c r="O1" s="27"/>
      <c r="P1" s="27"/>
      <c r="Q1" s="27"/>
      <c r="R1" s="27"/>
      <c r="S1" s="27"/>
      <c r="T1" s="27"/>
      <c r="U1" s="27"/>
      <c r="V1" s="27"/>
      <c r="W1" s="27"/>
      <c r="X1" s="27"/>
      <c r="Y1" s="27"/>
    </row>
    <row r="2" ht="14.25" spans="1:22">
      <c r="A2" s="28"/>
      <c r="B2" s="29" t="s">
        <v>253</v>
      </c>
      <c r="C2" s="29"/>
      <c r="D2" s="29"/>
      <c r="E2" s="29"/>
      <c r="F2" s="29"/>
      <c r="G2" s="29"/>
      <c r="H2" s="29"/>
      <c r="I2" s="29"/>
      <c r="J2" s="29"/>
      <c r="K2" s="29"/>
      <c r="L2" s="29"/>
      <c r="M2" s="29"/>
      <c r="N2" s="29"/>
      <c r="O2" s="29"/>
      <c r="P2" s="29"/>
      <c r="Q2" s="29"/>
      <c r="R2" s="29"/>
      <c r="S2" s="29"/>
      <c r="T2" s="29"/>
      <c r="U2" s="29"/>
      <c r="V2" s="29"/>
    </row>
    <row r="3" spans="1:25">
      <c r="A3" s="30" t="s">
        <v>2</v>
      </c>
      <c r="B3" s="30" t="s">
        <v>3</v>
      </c>
      <c r="C3" s="30" t="s">
        <v>4</v>
      </c>
      <c r="D3" s="30"/>
      <c r="E3" s="30"/>
      <c r="F3" s="30"/>
      <c r="G3" s="30"/>
      <c r="H3" s="31" t="s">
        <v>5</v>
      </c>
      <c r="I3" s="39"/>
      <c r="J3" s="39"/>
      <c r="K3" s="39"/>
      <c r="L3" s="39"/>
      <c r="M3" s="39"/>
      <c r="N3" s="39"/>
      <c r="O3" s="39"/>
      <c r="P3" s="39"/>
      <c r="Q3" s="39"/>
      <c r="R3" s="39"/>
      <c r="S3" s="42"/>
      <c r="T3" s="30" t="s">
        <v>6</v>
      </c>
      <c r="U3" s="30"/>
      <c r="V3" s="30"/>
      <c r="W3" s="30" t="s">
        <v>7</v>
      </c>
      <c r="X3" s="43" t="s">
        <v>8</v>
      </c>
      <c r="Y3" s="30" t="s">
        <v>9</v>
      </c>
    </row>
    <row r="4" ht="27" spans="1:25">
      <c r="A4" s="30"/>
      <c r="B4" s="30" t="s">
        <v>10</v>
      </c>
      <c r="C4" s="30" t="s">
        <v>11</v>
      </c>
      <c r="D4" s="32" t="s">
        <v>12</v>
      </c>
      <c r="E4" s="30" t="s">
        <v>13</v>
      </c>
      <c r="F4" s="30" t="s">
        <v>14</v>
      </c>
      <c r="G4" s="30" t="s">
        <v>15</v>
      </c>
      <c r="H4" s="30" t="s">
        <v>17</v>
      </c>
      <c r="I4" s="30" t="s">
        <v>18</v>
      </c>
      <c r="J4" s="30" t="s">
        <v>19</v>
      </c>
      <c r="K4" s="30" t="s">
        <v>20</v>
      </c>
      <c r="L4" s="30" t="s">
        <v>21</v>
      </c>
      <c r="M4" s="30" t="s">
        <v>22</v>
      </c>
      <c r="N4" s="30" t="s">
        <v>23</v>
      </c>
      <c r="O4" s="30" t="s">
        <v>254</v>
      </c>
      <c r="P4" s="30" t="s">
        <v>25</v>
      </c>
      <c r="Q4" s="30" t="s">
        <v>185</v>
      </c>
      <c r="R4" s="30" t="s">
        <v>186</v>
      </c>
      <c r="S4" s="30" t="s">
        <v>28</v>
      </c>
      <c r="T4" s="30" t="s">
        <v>29</v>
      </c>
      <c r="U4" s="30" t="s">
        <v>187</v>
      </c>
      <c r="V4" s="30" t="s">
        <v>188</v>
      </c>
      <c r="W4" s="30"/>
      <c r="X4" s="44"/>
      <c r="Y4" s="30"/>
    </row>
    <row r="5" spans="1:25">
      <c r="A5" s="33">
        <v>1</v>
      </c>
      <c r="B5" s="34">
        <v>0.443055555555556</v>
      </c>
      <c r="C5" s="35" t="s">
        <v>255</v>
      </c>
      <c r="D5" s="36" t="s">
        <v>256</v>
      </c>
      <c r="E5" s="36" t="s">
        <v>257</v>
      </c>
      <c r="F5" s="36">
        <v>13775439287</v>
      </c>
      <c r="G5" s="36" t="s">
        <v>256</v>
      </c>
      <c r="H5" s="33">
        <v>5030</v>
      </c>
      <c r="I5" s="36" t="s">
        <v>258</v>
      </c>
      <c r="J5" s="40" t="s">
        <v>259</v>
      </c>
      <c r="K5" s="33">
        <v>90.3</v>
      </c>
      <c r="L5" s="33">
        <v>21.42</v>
      </c>
      <c r="M5" s="33">
        <v>68.88</v>
      </c>
      <c r="N5" s="33">
        <v>1.4</v>
      </c>
      <c r="O5" s="36">
        <v>0.3</v>
      </c>
      <c r="P5" s="33"/>
      <c r="Q5" s="33" t="s">
        <v>260</v>
      </c>
      <c r="R5" s="45">
        <v>0.082</v>
      </c>
      <c r="S5" s="33">
        <v>0.88</v>
      </c>
      <c r="T5" s="33">
        <v>68</v>
      </c>
      <c r="U5" s="36">
        <v>90</v>
      </c>
      <c r="V5" s="33"/>
      <c r="W5" s="36" t="s">
        <v>261</v>
      </c>
      <c r="X5" s="36" t="s">
        <v>262</v>
      </c>
      <c r="Y5" s="33"/>
    </row>
    <row r="6" spans="1:25">
      <c r="A6" s="33">
        <v>2</v>
      </c>
      <c r="B6" s="34">
        <v>0.568055555555556</v>
      </c>
      <c r="C6" s="35" t="s">
        <v>255</v>
      </c>
      <c r="D6" s="36" t="s">
        <v>256</v>
      </c>
      <c r="E6" s="36" t="s">
        <v>257</v>
      </c>
      <c r="F6" s="36">
        <v>13775439287</v>
      </c>
      <c r="G6" s="36" t="s">
        <v>256</v>
      </c>
      <c r="H6" s="33">
        <v>5031</v>
      </c>
      <c r="I6" s="36" t="s">
        <v>258</v>
      </c>
      <c r="J6" s="40" t="s">
        <v>259</v>
      </c>
      <c r="K6" s="33">
        <v>89.76</v>
      </c>
      <c r="L6" s="33">
        <v>21.4</v>
      </c>
      <c r="M6" s="33">
        <v>68.36</v>
      </c>
      <c r="N6" s="33">
        <v>1.4</v>
      </c>
      <c r="O6" s="36">
        <v>0.3</v>
      </c>
      <c r="P6" s="33"/>
      <c r="Q6" s="33" t="s">
        <v>260</v>
      </c>
      <c r="R6" s="45">
        <v>0.082</v>
      </c>
      <c r="S6" s="33">
        <v>0.86</v>
      </c>
      <c r="T6" s="33">
        <v>67.5</v>
      </c>
      <c r="U6" s="36">
        <v>90</v>
      </c>
      <c r="V6" s="33"/>
      <c r="W6" s="36" t="s">
        <v>261</v>
      </c>
      <c r="X6" s="36" t="s">
        <v>262</v>
      </c>
      <c r="Y6" s="33"/>
    </row>
    <row r="7" spans="1:25">
      <c r="A7" s="36">
        <v>3</v>
      </c>
      <c r="B7" s="37"/>
      <c r="C7" s="35"/>
      <c r="D7" s="36"/>
      <c r="E7" s="36"/>
      <c r="F7" s="36"/>
      <c r="G7" s="36"/>
      <c r="H7" s="33"/>
      <c r="I7" s="36"/>
      <c r="J7" s="40"/>
      <c r="K7" s="36"/>
      <c r="L7" s="36"/>
      <c r="M7" s="36"/>
      <c r="N7" s="33"/>
      <c r="O7" s="36"/>
      <c r="P7" s="36"/>
      <c r="Q7" s="36"/>
      <c r="R7" s="45"/>
      <c r="S7" s="36"/>
      <c r="T7" s="36"/>
      <c r="U7" s="36"/>
      <c r="V7" s="36"/>
      <c r="W7" s="36"/>
      <c r="X7" s="36"/>
      <c r="Y7" s="36"/>
    </row>
    <row r="8" spans="1:25">
      <c r="A8" s="33">
        <v>4</v>
      </c>
      <c r="B8" s="37"/>
      <c r="C8" s="35"/>
      <c r="D8" s="36"/>
      <c r="E8" s="36"/>
      <c r="F8" s="36"/>
      <c r="G8" s="36"/>
      <c r="H8" s="33"/>
      <c r="I8" s="36"/>
      <c r="J8" s="40"/>
      <c r="K8" s="36"/>
      <c r="L8" s="41"/>
      <c r="M8" s="36"/>
      <c r="N8" s="36"/>
      <c r="O8" s="36"/>
      <c r="P8" s="36"/>
      <c r="Q8" s="36"/>
      <c r="R8" s="45"/>
      <c r="S8" s="36"/>
      <c r="T8" s="36"/>
      <c r="U8" s="36"/>
      <c r="V8" s="36"/>
      <c r="W8" s="36"/>
      <c r="X8" s="36"/>
      <c r="Y8" s="36"/>
    </row>
    <row r="9" spans="1:25">
      <c r="A9" s="36">
        <v>5</v>
      </c>
      <c r="B9" s="37"/>
      <c r="C9" s="35"/>
      <c r="D9" s="36"/>
      <c r="E9" s="36"/>
      <c r="F9" s="36"/>
      <c r="G9" s="36"/>
      <c r="H9" s="36"/>
      <c r="I9" s="36"/>
      <c r="J9" s="40"/>
      <c r="K9" s="36"/>
      <c r="L9" s="36"/>
      <c r="M9" s="36"/>
      <c r="N9" s="36"/>
      <c r="O9" s="36"/>
      <c r="P9" s="36"/>
      <c r="Q9" s="36"/>
      <c r="R9" s="45"/>
      <c r="S9" s="36"/>
      <c r="T9" s="36"/>
      <c r="U9" s="36"/>
      <c r="V9" s="36"/>
      <c r="W9" s="36"/>
      <c r="X9" s="36"/>
      <c r="Y9" s="36"/>
    </row>
    <row r="10" spans="1:25">
      <c r="A10" s="36">
        <v>6</v>
      </c>
      <c r="B10" s="37"/>
      <c r="C10" s="35"/>
      <c r="D10" s="36"/>
      <c r="E10" s="36"/>
      <c r="F10" s="36"/>
      <c r="G10" s="36"/>
      <c r="H10" s="36"/>
      <c r="I10" s="36"/>
      <c r="J10" s="40"/>
      <c r="K10" s="36"/>
      <c r="L10" s="36"/>
      <c r="M10" s="36"/>
      <c r="N10" s="36"/>
      <c r="O10" s="36"/>
      <c r="P10" s="36"/>
      <c r="Q10" s="36"/>
      <c r="R10" s="45"/>
      <c r="S10" s="36"/>
      <c r="T10" s="36"/>
      <c r="U10" s="36"/>
      <c r="V10" s="36"/>
      <c r="W10" s="36"/>
      <c r="X10" s="36"/>
      <c r="Y10" s="36"/>
    </row>
    <row r="11" spans="1:25">
      <c r="A11" s="36">
        <v>7</v>
      </c>
      <c r="B11" s="37"/>
      <c r="C11" s="35"/>
      <c r="D11" s="38"/>
      <c r="E11" s="38"/>
      <c r="F11" s="38"/>
      <c r="G11" s="36"/>
      <c r="H11" s="36"/>
      <c r="I11" s="36"/>
      <c r="J11" s="40"/>
      <c r="K11" s="36"/>
      <c r="L11" s="36"/>
      <c r="M11" s="36"/>
      <c r="N11" s="36"/>
      <c r="O11" s="36"/>
      <c r="P11" s="36"/>
      <c r="Q11" s="36"/>
      <c r="R11" s="45"/>
      <c r="S11" s="36"/>
      <c r="T11" s="36"/>
      <c r="U11" s="36"/>
      <c r="V11" s="38"/>
      <c r="W11" s="36"/>
      <c r="X11" s="36"/>
      <c r="Y11" s="38"/>
    </row>
    <row r="12" spans="1:25">
      <c r="A12" s="36">
        <v>8</v>
      </c>
      <c r="B12" s="37"/>
      <c r="C12" s="35"/>
      <c r="D12" s="38"/>
      <c r="E12" s="38"/>
      <c r="F12" s="38"/>
      <c r="G12" s="36"/>
      <c r="H12" s="36"/>
      <c r="I12" s="36"/>
      <c r="J12" s="40"/>
      <c r="K12" s="36"/>
      <c r="L12" s="36"/>
      <c r="M12" s="36"/>
      <c r="N12" s="36"/>
      <c r="O12" s="36"/>
      <c r="P12" s="36"/>
      <c r="Q12" s="36"/>
      <c r="R12" s="45"/>
      <c r="S12" s="36"/>
      <c r="T12" s="36"/>
      <c r="U12" s="36"/>
      <c r="V12" s="38"/>
      <c r="W12" s="36"/>
      <c r="X12" s="36"/>
      <c r="Y12" s="38"/>
    </row>
    <row r="13" spans="1:25">
      <c r="A13" s="36">
        <v>9</v>
      </c>
      <c r="B13" s="37"/>
      <c r="C13" s="35"/>
      <c r="D13" s="38"/>
      <c r="E13" s="38"/>
      <c r="F13" s="38"/>
      <c r="G13" s="36"/>
      <c r="H13" s="36"/>
      <c r="I13" s="36"/>
      <c r="J13" s="40"/>
      <c r="K13" s="36"/>
      <c r="L13" s="36"/>
      <c r="M13" s="36"/>
      <c r="N13" s="36"/>
      <c r="O13" s="36"/>
      <c r="P13" s="36"/>
      <c r="Q13" s="36"/>
      <c r="R13" s="45"/>
      <c r="S13" s="36"/>
      <c r="T13" s="36"/>
      <c r="U13" s="36"/>
      <c r="V13" s="38"/>
      <c r="W13" s="36"/>
      <c r="X13" s="36"/>
      <c r="Y13" s="38"/>
    </row>
    <row r="14" spans="1:25">
      <c r="A14" s="36">
        <v>10</v>
      </c>
      <c r="B14" s="37"/>
      <c r="C14" s="35"/>
      <c r="D14" s="38"/>
      <c r="E14" s="38"/>
      <c r="F14" s="38"/>
      <c r="G14" s="36"/>
      <c r="H14" s="36"/>
      <c r="I14" s="36"/>
      <c r="J14" s="40"/>
      <c r="K14" s="36"/>
      <c r="L14" s="36"/>
      <c r="M14" s="36"/>
      <c r="N14" s="36"/>
      <c r="O14" s="36"/>
      <c r="P14" s="36"/>
      <c r="Q14" s="36"/>
      <c r="R14" s="45"/>
      <c r="S14" s="36"/>
      <c r="T14" s="36"/>
      <c r="U14" s="36"/>
      <c r="V14" s="38"/>
      <c r="W14" s="36"/>
      <c r="X14" s="36"/>
      <c r="Y14" s="38"/>
    </row>
    <row r="15" spans="1:25">
      <c r="A15" s="36">
        <v>11</v>
      </c>
      <c r="B15" s="37"/>
      <c r="C15" s="35"/>
      <c r="D15" s="38"/>
      <c r="E15" s="38"/>
      <c r="F15" s="38"/>
      <c r="G15" s="36"/>
      <c r="H15" s="36"/>
      <c r="I15" s="36"/>
      <c r="J15" s="40"/>
      <c r="K15" s="36"/>
      <c r="L15" s="36"/>
      <c r="M15" s="36"/>
      <c r="N15" s="36"/>
      <c r="O15" s="36"/>
      <c r="P15" s="36"/>
      <c r="Q15" s="36"/>
      <c r="R15" s="45"/>
      <c r="S15" s="36"/>
      <c r="T15" s="36"/>
      <c r="U15" s="36"/>
      <c r="V15" s="38"/>
      <c r="W15" s="36"/>
      <c r="X15" s="36"/>
      <c r="Y15" s="38"/>
    </row>
    <row r="16" spans="1:25">
      <c r="A16" s="36">
        <v>12</v>
      </c>
      <c r="B16" s="37"/>
      <c r="C16" s="35"/>
      <c r="D16" s="38"/>
      <c r="E16" s="38"/>
      <c r="F16" s="38"/>
      <c r="G16" s="36"/>
      <c r="H16" s="36"/>
      <c r="I16" s="36"/>
      <c r="J16" s="40"/>
      <c r="K16" s="36"/>
      <c r="L16" s="36"/>
      <c r="M16" s="36"/>
      <c r="N16" s="36"/>
      <c r="O16" s="36"/>
      <c r="P16" s="36"/>
      <c r="Q16" s="36"/>
      <c r="R16" s="45"/>
      <c r="S16" s="36"/>
      <c r="T16" s="36"/>
      <c r="U16" s="36"/>
      <c r="V16" s="38"/>
      <c r="W16" s="36"/>
      <c r="X16" s="36"/>
      <c r="Y16" s="38"/>
    </row>
    <row r="17" spans="1:25">
      <c r="A17" s="36">
        <v>13</v>
      </c>
      <c r="B17" s="37"/>
      <c r="C17" s="35"/>
      <c r="D17" s="38"/>
      <c r="E17" s="38"/>
      <c r="F17" s="38"/>
      <c r="G17" s="36"/>
      <c r="H17" s="36"/>
      <c r="I17" s="36"/>
      <c r="J17" s="40"/>
      <c r="K17" s="36"/>
      <c r="L17" s="36"/>
      <c r="M17" s="36"/>
      <c r="N17" s="36"/>
      <c r="O17" s="36"/>
      <c r="P17" s="36"/>
      <c r="Q17" s="36"/>
      <c r="R17" s="45"/>
      <c r="S17" s="36"/>
      <c r="T17" s="36"/>
      <c r="U17" s="36"/>
      <c r="V17" s="38"/>
      <c r="W17" s="36"/>
      <c r="X17" s="36"/>
      <c r="Y17" s="38"/>
    </row>
    <row r="18" spans="1:25">
      <c r="A18" s="36">
        <v>14</v>
      </c>
      <c r="B18" s="37"/>
      <c r="C18" s="35"/>
      <c r="D18" s="38"/>
      <c r="E18" s="38"/>
      <c r="F18" s="38"/>
      <c r="G18" s="36"/>
      <c r="H18" s="36"/>
      <c r="I18" s="36"/>
      <c r="J18" s="40"/>
      <c r="K18" s="36"/>
      <c r="L18" s="36"/>
      <c r="M18" s="36"/>
      <c r="N18" s="38"/>
      <c r="O18" s="36"/>
      <c r="P18" s="38"/>
      <c r="Q18" s="36"/>
      <c r="R18" s="36"/>
      <c r="S18" s="36"/>
      <c r="T18" s="36"/>
      <c r="U18" s="36"/>
      <c r="V18" s="38"/>
      <c r="W18" s="36"/>
      <c r="X18" s="36"/>
      <c r="Y18" s="38"/>
    </row>
    <row r="19" spans="1:25">
      <c r="A19" s="36">
        <v>15</v>
      </c>
      <c r="B19" s="37"/>
      <c r="C19" s="35"/>
      <c r="D19" s="38"/>
      <c r="E19" s="38"/>
      <c r="F19" s="38"/>
      <c r="G19" s="36"/>
      <c r="H19" s="36"/>
      <c r="I19" s="36"/>
      <c r="J19" s="40"/>
      <c r="K19" s="36"/>
      <c r="L19" s="36"/>
      <c r="M19" s="36">
        <f>SUM(M5:M18)</f>
        <v>137.24</v>
      </c>
      <c r="N19" s="38"/>
      <c r="O19" s="36"/>
      <c r="P19" s="38"/>
      <c r="Q19" s="36"/>
      <c r="R19" s="36"/>
      <c r="S19" s="36"/>
      <c r="T19" s="36">
        <f>SUM(T5:T18)</f>
        <v>135.5</v>
      </c>
      <c r="U19" s="36"/>
      <c r="V19" s="38"/>
      <c r="W19" s="36"/>
      <c r="X19" s="36"/>
      <c r="Y19" s="38"/>
    </row>
  </sheetData>
  <mergeCells count="9">
    <mergeCell ref="A1:Y1"/>
    <mergeCell ref="B2:V2"/>
    <mergeCell ref="C3:G3"/>
    <mergeCell ref="H3:S3"/>
    <mergeCell ref="T3:V3"/>
    <mergeCell ref="A3:A4"/>
    <mergeCell ref="W3:W4"/>
    <mergeCell ref="X3:X4"/>
    <mergeCell ref="Y3:Y4"/>
  </mergeCells>
  <pageMargins left="0.75" right="0.75" top="1" bottom="1" header="0.511805555555556" footer="0.511805555555556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14"/>
  <sheetViews>
    <sheetView workbookViewId="0">
      <selection activeCell="F12" sqref="F12"/>
    </sheetView>
  </sheetViews>
  <sheetFormatPr defaultColWidth="9" defaultRowHeight="13.5"/>
  <cols>
    <col min="6" max="6" width="12.625" customWidth="1"/>
  </cols>
  <sheetData>
    <row r="1" ht="38" customHeight="1" spans="1:24">
      <c r="A1" s="1" t="s">
        <v>263</v>
      </c>
      <c r="B1" s="1"/>
      <c r="C1" s="2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</row>
    <row r="2" ht="14.25" spans="1:24">
      <c r="A2" s="3">
        <v>20180923</v>
      </c>
      <c r="B2" s="4" t="s">
        <v>264</v>
      </c>
      <c r="C2" s="5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22"/>
      <c r="X2" s="22"/>
    </row>
    <row r="3" ht="25" customHeight="1" spans="1:24">
      <c r="A3" s="6" t="s">
        <v>2</v>
      </c>
      <c r="B3" s="7" t="s">
        <v>3</v>
      </c>
      <c r="C3" s="8" t="s">
        <v>4</v>
      </c>
      <c r="D3" s="6"/>
      <c r="E3" s="6"/>
      <c r="F3" s="6"/>
      <c r="G3" s="6"/>
      <c r="H3" s="9" t="s">
        <v>5</v>
      </c>
      <c r="I3" s="20"/>
      <c r="J3" s="20"/>
      <c r="K3" s="20"/>
      <c r="L3" s="20"/>
      <c r="M3" s="20"/>
      <c r="N3" s="20"/>
      <c r="O3" s="20"/>
      <c r="P3" s="20"/>
      <c r="Q3" s="20"/>
      <c r="R3" s="20"/>
      <c r="S3" s="23"/>
      <c r="T3" s="6" t="s">
        <v>6</v>
      </c>
      <c r="U3" s="6"/>
      <c r="V3" s="6"/>
      <c r="W3" s="7" t="s">
        <v>7</v>
      </c>
      <c r="X3" s="24" t="s">
        <v>8</v>
      </c>
    </row>
    <row r="4" ht="25" customHeight="1" spans="1:24">
      <c r="A4" s="6"/>
      <c r="B4" s="10" t="s">
        <v>10</v>
      </c>
      <c r="C4" s="11" t="s">
        <v>11</v>
      </c>
      <c r="D4" s="12" t="s">
        <v>12</v>
      </c>
      <c r="E4" s="13" t="s">
        <v>13</v>
      </c>
      <c r="F4" s="7" t="s">
        <v>14</v>
      </c>
      <c r="G4" s="7" t="s">
        <v>15</v>
      </c>
      <c r="H4" s="7" t="s">
        <v>17</v>
      </c>
      <c r="I4" s="7" t="s">
        <v>18</v>
      </c>
      <c r="J4" s="7" t="s">
        <v>19</v>
      </c>
      <c r="K4" s="7" t="s">
        <v>20</v>
      </c>
      <c r="L4" s="7" t="s">
        <v>21</v>
      </c>
      <c r="M4" s="7" t="s">
        <v>22</v>
      </c>
      <c r="N4" s="7" t="s">
        <v>23</v>
      </c>
      <c r="O4" s="13" t="s">
        <v>24</v>
      </c>
      <c r="P4" s="13" t="s">
        <v>25</v>
      </c>
      <c r="Q4" s="13" t="s">
        <v>185</v>
      </c>
      <c r="R4" s="13" t="s">
        <v>186</v>
      </c>
      <c r="S4" s="13" t="s">
        <v>28</v>
      </c>
      <c r="T4" s="13" t="s">
        <v>29</v>
      </c>
      <c r="U4" s="13" t="s">
        <v>187</v>
      </c>
      <c r="V4" s="13" t="s">
        <v>188</v>
      </c>
      <c r="W4" s="7"/>
      <c r="X4" s="25"/>
    </row>
    <row r="5" ht="25" customHeight="1" spans="1:24">
      <c r="A5" s="14">
        <v>1</v>
      </c>
      <c r="B5" s="15" t="s">
        <v>265</v>
      </c>
      <c r="C5" s="15" t="s">
        <v>266</v>
      </c>
      <c r="D5" s="16" t="s">
        <v>267</v>
      </c>
      <c r="E5" s="16" t="s">
        <v>268</v>
      </c>
      <c r="F5" s="16">
        <v>13914867594</v>
      </c>
      <c r="G5" s="16" t="s">
        <v>46</v>
      </c>
      <c r="H5" s="14">
        <v>47582</v>
      </c>
      <c r="I5" s="14" t="s">
        <v>36</v>
      </c>
      <c r="J5" s="15" t="s">
        <v>269</v>
      </c>
      <c r="K5" s="14">
        <v>75.26</v>
      </c>
      <c r="L5" s="14">
        <v>18.24</v>
      </c>
      <c r="M5" s="21">
        <f t="shared" ref="M5:M14" si="0">+K5-L5-S5</f>
        <v>56.3</v>
      </c>
      <c r="N5" s="16"/>
      <c r="O5" s="16"/>
      <c r="P5" s="16"/>
      <c r="Q5" s="14"/>
      <c r="R5" s="14"/>
      <c r="S5" s="16">
        <v>0.72</v>
      </c>
      <c r="T5" s="14"/>
      <c r="U5" s="21"/>
      <c r="V5" s="21"/>
      <c r="W5" s="16" t="s">
        <v>270</v>
      </c>
      <c r="X5" s="16" t="s">
        <v>271</v>
      </c>
    </row>
    <row r="6" ht="25" customHeight="1" spans="1:24">
      <c r="A6" s="14">
        <v>2</v>
      </c>
      <c r="B6" s="17">
        <v>0.135416666666667</v>
      </c>
      <c r="C6" s="15" t="s">
        <v>272</v>
      </c>
      <c r="D6" s="16" t="s">
        <v>273</v>
      </c>
      <c r="E6" s="16" t="s">
        <v>274</v>
      </c>
      <c r="F6" s="16">
        <v>18260764777</v>
      </c>
      <c r="G6" s="16" t="s">
        <v>46</v>
      </c>
      <c r="H6" s="14">
        <v>47583</v>
      </c>
      <c r="I6" s="14" t="s">
        <v>36</v>
      </c>
      <c r="J6" s="15" t="s">
        <v>269</v>
      </c>
      <c r="K6" s="14">
        <v>74.24</v>
      </c>
      <c r="L6" s="14">
        <v>17.64</v>
      </c>
      <c r="M6" s="21">
        <f t="shared" si="0"/>
        <v>55.9</v>
      </c>
      <c r="N6" s="16"/>
      <c r="O6" s="16"/>
      <c r="P6" s="16"/>
      <c r="Q6" s="14"/>
      <c r="R6" s="14"/>
      <c r="S6" s="16">
        <v>0.7</v>
      </c>
      <c r="T6" s="14"/>
      <c r="U6" s="21"/>
      <c r="V6" s="21"/>
      <c r="W6" s="16" t="s">
        <v>270</v>
      </c>
      <c r="X6" s="16" t="s">
        <v>271</v>
      </c>
    </row>
    <row r="7" ht="25" customHeight="1" spans="1:24">
      <c r="A7" s="14">
        <v>3</v>
      </c>
      <c r="B7" s="15" t="s">
        <v>275</v>
      </c>
      <c r="C7" s="15" t="s">
        <v>276</v>
      </c>
      <c r="D7" s="16" t="s">
        <v>273</v>
      </c>
      <c r="E7" s="16" t="s">
        <v>277</v>
      </c>
      <c r="F7" s="16">
        <v>17798824507</v>
      </c>
      <c r="G7" s="16" t="s">
        <v>46</v>
      </c>
      <c r="H7" s="14">
        <v>47584</v>
      </c>
      <c r="I7" s="14" t="s">
        <v>36</v>
      </c>
      <c r="J7" s="15" t="s">
        <v>269</v>
      </c>
      <c r="K7" s="14">
        <v>87.72</v>
      </c>
      <c r="L7" s="14">
        <v>21</v>
      </c>
      <c r="M7" s="21">
        <f t="shared" si="0"/>
        <v>66</v>
      </c>
      <c r="N7" s="16"/>
      <c r="O7" s="16"/>
      <c r="P7" s="16"/>
      <c r="Q7" s="14"/>
      <c r="R7" s="14"/>
      <c r="S7" s="16">
        <v>0.72</v>
      </c>
      <c r="T7" s="14"/>
      <c r="U7" s="21"/>
      <c r="V7" s="21" t="s">
        <v>278</v>
      </c>
      <c r="W7" s="16" t="s">
        <v>270</v>
      </c>
      <c r="X7" s="16" t="s">
        <v>271</v>
      </c>
    </row>
    <row r="8" ht="25" customHeight="1" spans="1:24">
      <c r="A8" s="14">
        <v>4</v>
      </c>
      <c r="B8" s="15" t="s">
        <v>279</v>
      </c>
      <c r="C8" s="15" t="s">
        <v>280</v>
      </c>
      <c r="D8" s="14" t="s">
        <v>59</v>
      </c>
      <c r="E8" s="14" t="s">
        <v>281</v>
      </c>
      <c r="F8" s="14">
        <v>13952109345</v>
      </c>
      <c r="G8" s="16" t="s">
        <v>282</v>
      </c>
      <c r="H8" s="14">
        <v>47586</v>
      </c>
      <c r="I8" s="14" t="s">
        <v>36</v>
      </c>
      <c r="J8" s="15" t="s">
        <v>283</v>
      </c>
      <c r="K8" s="14">
        <v>71.86</v>
      </c>
      <c r="L8" s="14">
        <v>17.8</v>
      </c>
      <c r="M8" s="21">
        <f t="shared" si="0"/>
        <v>53.3</v>
      </c>
      <c r="N8" s="16"/>
      <c r="O8" s="16"/>
      <c r="P8" s="16"/>
      <c r="Q8" s="14"/>
      <c r="R8" s="14"/>
      <c r="S8" s="26">
        <v>0.76</v>
      </c>
      <c r="T8" s="14"/>
      <c r="U8" s="21"/>
      <c r="V8" s="21"/>
      <c r="W8" s="16" t="s">
        <v>270</v>
      </c>
      <c r="X8" s="16" t="s">
        <v>271</v>
      </c>
    </row>
    <row r="9" ht="25" customHeight="1" spans="1:24">
      <c r="A9" s="14">
        <v>5</v>
      </c>
      <c r="B9" s="15" t="s">
        <v>284</v>
      </c>
      <c r="C9" s="15" t="s">
        <v>285</v>
      </c>
      <c r="D9" s="16" t="s">
        <v>286</v>
      </c>
      <c r="E9" s="16" t="s">
        <v>286</v>
      </c>
      <c r="F9" s="18" t="s">
        <v>287</v>
      </c>
      <c r="G9" s="16" t="s">
        <v>69</v>
      </c>
      <c r="H9" s="14">
        <v>47585</v>
      </c>
      <c r="I9" s="14" t="s">
        <v>288</v>
      </c>
      <c r="J9" s="15"/>
      <c r="K9" s="14">
        <v>62.7</v>
      </c>
      <c r="L9" s="14">
        <v>19.86</v>
      </c>
      <c r="M9" s="21">
        <f t="shared" si="0"/>
        <v>41.8</v>
      </c>
      <c r="N9" s="16">
        <v>5.8</v>
      </c>
      <c r="O9" s="16">
        <v>2.3</v>
      </c>
      <c r="P9" s="16">
        <v>2.4</v>
      </c>
      <c r="Q9" s="14"/>
      <c r="R9" s="14"/>
      <c r="S9" s="14">
        <v>1.04</v>
      </c>
      <c r="T9" s="14"/>
      <c r="U9" s="21"/>
      <c r="V9" s="21"/>
      <c r="W9" s="16" t="s">
        <v>270</v>
      </c>
      <c r="X9" s="16" t="s">
        <v>271</v>
      </c>
    </row>
    <row r="10" ht="25" customHeight="1" spans="1:24">
      <c r="A10" s="14">
        <v>6</v>
      </c>
      <c r="B10" s="15"/>
      <c r="C10" s="15"/>
      <c r="D10" s="19"/>
      <c r="E10" s="19"/>
      <c r="F10" s="19"/>
      <c r="G10" s="16"/>
      <c r="H10" s="14"/>
      <c r="I10" s="14"/>
      <c r="J10" s="15"/>
      <c r="K10" s="14"/>
      <c r="L10" s="14"/>
      <c r="M10" s="21">
        <f t="shared" si="0"/>
        <v>0</v>
      </c>
      <c r="N10" s="16"/>
      <c r="O10" s="16"/>
      <c r="P10" s="16"/>
      <c r="Q10" s="14"/>
      <c r="R10" s="14"/>
      <c r="S10" s="14"/>
      <c r="T10" s="14"/>
      <c r="U10" s="21"/>
      <c r="V10" s="21"/>
      <c r="W10" s="16" t="s">
        <v>270</v>
      </c>
      <c r="X10" s="16" t="s">
        <v>271</v>
      </c>
    </row>
    <row r="11" ht="25" customHeight="1" spans="1:24">
      <c r="A11" s="14">
        <v>7</v>
      </c>
      <c r="B11" s="15"/>
      <c r="C11" s="15"/>
      <c r="D11" s="16"/>
      <c r="E11" s="16"/>
      <c r="F11" s="16"/>
      <c r="G11" s="16"/>
      <c r="H11" s="19"/>
      <c r="I11" s="14"/>
      <c r="J11" s="15"/>
      <c r="K11" s="14"/>
      <c r="L11" s="14"/>
      <c r="M11" s="21">
        <f t="shared" si="0"/>
        <v>0</v>
      </c>
      <c r="N11" s="16"/>
      <c r="O11" s="16"/>
      <c r="P11" s="16"/>
      <c r="Q11" s="14"/>
      <c r="R11" s="14"/>
      <c r="S11" s="14"/>
      <c r="T11" s="14"/>
      <c r="U11" s="21"/>
      <c r="V11" s="21"/>
      <c r="W11" s="16" t="s">
        <v>270</v>
      </c>
      <c r="X11" s="16" t="s">
        <v>271</v>
      </c>
    </row>
    <row r="12" ht="25" customHeight="1" spans="1:24">
      <c r="A12" s="14">
        <v>8</v>
      </c>
      <c r="B12" s="15"/>
      <c r="C12" s="15"/>
      <c r="D12" s="16"/>
      <c r="E12" s="16"/>
      <c r="F12" s="16"/>
      <c r="G12" s="16"/>
      <c r="H12" s="19"/>
      <c r="I12" s="14"/>
      <c r="J12" s="15"/>
      <c r="K12" s="14"/>
      <c r="L12" s="14"/>
      <c r="M12" s="21">
        <f t="shared" si="0"/>
        <v>0</v>
      </c>
      <c r="N12" s="16"/>
      <c r="O12" s="16"/>
      <c r="P12" s="16"/>
      <c r="Q12" s="14"/>
      <c r="R12" s="14"/>
      <c r="S12" s="14"/>
      <c r="T12" s="14"/>
      <c r="U12" s="21"/>
      <c r="V12" s="21"/>
      <c r="W12" s="16" t="s">
        <v>270</v>
      </c>
      <c r="X12" s="16" t="s">
        <v>271</v>
      </c>
    </row>
    <row r="13" ht="25" customHeight="1" spans="1:24">
      <c r="A13" s="14">
        <v>9</v>
      </c>
      <c r="B13" s="15"/>
      <c r="C13" s="15"/>
      <c r="D13" s="14"/>
      <c r="E13" s="14"/>
      <c r="F13" s="14"/>
      <c r="G13" s="16"/>
      <c r="H13" s="19"/>
      <c r="I13" s="14"/>
      <c r="J13" s="15"/>
      <c r="K13" s="14"/>
      <c r="L13" s="14"/>
      <c r="M13" s="21">
        <f t="shared" si="0"/>
        <v>0</v>
      </c>
      <c r="N13" s="16"/>
      <c r="O13" s="16"/>
      <c r="P13" s="16"/>
      <c r="Q13" s="14"/>
      <c r="R13" s="14"/>
      <c r="S13" s="14"/>
      <c r="T13" s="14"/>
      <c r="U13" s="21"/>
      <c r="V13" s="21"/>
      <c r="W13" s="16" t="s">
        <v>270</v>
      </c>
      <c r="X13" s="16" t="s">
        <v>271</v>
      </c>
    </row>
    <row r="14" ht="25" customHeight="1" spans="1:24">
      <c r="A14" s="14">
        <v>10</v>
      </c>
      <c r="B14" s="15"/>
      <c r="C14" s="15"/>
      <c r="D14" s="16"/>
      <c r="E14" s="16"/>
      <c r="F14" s="18"/>
      <c r="G14" s="16"/>
      <c r="H14" s="14"/>
      <c r="I14" s="14"/>
      <c r="J14" s="15"/>
      <c r="K14" s="14"/>
      <c r="L14" s="21"/>
      <c r="M14" s="21">
        <f t="shared" si="0"/>
        <v>0</v>
      </c>
      <c r="N14" s="16"/>
      <c r="O14" s="16"/>
      <c r="P14" s="16"/>
      <c r="Q14" s="21"/>
      <c r="R14" s="16"/>
      <c r="S14" s="21"/>
      <c r="T14" s="21"/>
      <c r="U14" s="21"/>
      <c r="V14" s="21"/>
      <c r="W14" s="16" t="s">
        <v>270</v>
      </c>
      <c r="X14" s="16" t="s">
        <v>271</v>
      </c>
    </row>
  </sheetData>
  <mergeCells count="8">
    <mergeCell ref="A1:X1"/>
    <mergeCell ref="B2:V2"/>
    <mergeCell ref="C3:G3"/>
    <mergeCell ref="H3:S3"/>
    <mergeCell ref="T3:V3"/>
    <mergeCell ref="A3:A4"/>
    <mergeCell ref="W3:W4"/>
    <mergeCell ref="X3:X4"/>
  </mergeCells>
  <pageMargins left="0.75" right="0.75" top="1" bottom="1" header="0.511805555555556" footer="0.511805555555556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邳州分公司</vt:lpstr>
      <vt:lpstr>巨野分公司</vt:lpstr>
      <vt:lpstr>连云港分公司</vt:lpstr>
      <vt:lpstr>大唐混泥土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kingsoft</dc:creator>
  <cp:lastModifiedBy>沐若晨曦*o*</cp:lastModifiedBy>
  <dcterms:created xsi:type="dcterms:W3CDTF">2018-02-27T11:14:00Z</dcterms:created>
  <cp:lastPrinted>2018-09-08T03:19:00Z</cp:lastPrinted>
  <dcterms:modified xsi:type="dcterms:W3CDTF">2018-12-03T08:41:44Z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2052-10.1.0.7671</vt:lpwstr>
  </property>
</Properties>
</file>