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<sst xmlns="http://schemas.openxmlformats.org/spreadsheetml/2006/main" count="217">
  <si>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11月04日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</si>
  <si>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</si>
  <si>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</si>
  <si>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</si>
  <si>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</si>
  <si>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</si>
  <si>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</si>
  <si>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</si>
  <si>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</si>
  <si>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</si>
  <si>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</si>
  <si>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</si>
  <si>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</si>
  <si>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</si>
  <si>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</si>
  <si>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</si>
  <si>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</si>
  <si>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</si>
  <si>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</si>
  <si>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</si>
  <si>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</si>
  <si>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</si>
  <si>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</si>
  <si>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</si>
  <si>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</si>
  <si>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</si>
  <si>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</si>
  <si>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</si>
  <si>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</si>
  <si>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</si>
  <si>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</si>
  <si>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苏CHT376</t>
  </si>
  <si>
    <t>庄爱团</t>
  </si>
  <si>
    <t>庄团结</t>
  </si>
  <si>
    <t>WIN0048497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</si>
  <si>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</si>
  <si>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</si>
  <si>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</si>
  <si>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</si>
  <si>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刘秋行</t>
  </si>
  <si>
    <t>苏CGF319</t>
  </si>
  <si>
    <t>庄团柱</t>
  </si>
  <si>
    <t>苏CS6173</t>
  </si>
  <si>
    <t>曹七</t>
  </si>
  <si>
    <t>苏C1T933</t>
  </si>
  <si>
    <t>庄汉礼</t>
  </si>
  <si>
    <t>苏CGS630</t>
  </si>
  <si>
    <t>杜文杰</t>
  </si>
  <si>
    <t>苏CCY309</t>
  </si>
  <si>
    <t>龚裴阳</t>
  </si>
  <si>
    <t>苏C2A585</t>
  </si>
  <si>
    <t>冯洋</t>
  </si>
  <si>
    <t>退货</t>
  </si>
  <si>
    <t>机制砂</t>
  </si>
  <si>
    <t>黑机制砂，含泥量超标，退货</t>
  </si>
  <si>
    <t>苏C2A596</t>
  </si>
  <si>
    <t>刘兆学</t>
  </si>
  <si>
    <t>马晓辉</t>
  </si>
  <si>
    <t>李海洋</t>
  </si>
  <si>
    <t>WIN0048496</t>
  </si>
  <si>
    <t>鲁Q529AE</t>
  </si>
  <si>
    <t>汤继名</t>
  </si>
  <si>
    <t>徐勤猛</t>
  </si>
  <si>
    <t>陈金芳</t>
  </si>
  <si>
    <t>苏CJU969</t>
  </si>
  <si>
    <t>任光为</t>
  </si>
  <si>
    <t>鲁D39525</t>
  </si>
  <si>
    <t>尹振刚</t>
  </si>
  <si>
    <t>鲁Q2H788</t>
  </si>
  <si>
    <t>朱洪住</t>
  </si>
  <si>
    <t>苏CT7288</t>
  </si>
  <si>
    <t>马立长</t>
  </si>
  <si>
    <t>苏CH6095</t>
  </si>
  <si>
    <t>张希亚</t>
  </si>
  <si>
    <t>含泥量超标，退货</t>
  </si>
  <si>
    <t>鲁Q188BD</t>
  </si>
  <si>
    <t>戴春雨</t>
  </si>
  <si>
    <t>谭长来</t>
  </si>
  <si>
    <t>WIN0048499</t>
  </si>
  <si>
    <t>石子</t>
  </si>
  <si>
    <t>1-2#</t>
  </si>
  <si>
    <t>良好</t>
  </si>
  <si>
    <t>含泥量超标，细度模数2.0，偏细，退货</t>
  </si>
  <si>
    <t>鲁Q502BY</t>
  </si>
  <si>
    <t>王格义</t>
  </si>
  <si>
    <t>苏Q1T507</t>
  </si>
  <si>
    <t>吴云龙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</si>
  <si>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4；57</t>
    </r>
  </si>
  <si>
    <t>鲁Q565AN</t>
  </si>
  <si>
    <t>祁建军</t>
  </si>
  <si>
    <t>杨需</t>
  </si>
  <si>
    <t>王瑶瑶</t>
  </si>
  <si>
    <t>杜娥娥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</si>
  <si>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</si>
  <si>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丁宝利</t>
  </si>
  <si>
    <t>尚艳涛</t>
  </si>
  <si>
    <t>WIN0048498</t>
  </si>
  <si>
    <t>鲁Q932BR</t>
  </si>
  <si>
    <t>陈宝</t>
  </si>
  <si>
    <t>鲁Q933BU</t>
  </si>
  <si>
    <t>王学刚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</si>
  <si>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</si>
  <si>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</si>
  <si>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t>苏CHY768</t>
  </si>
  <si>
    <t>司建明</t>
  </si>
  <si>
    <t>苏CGH857</t>
  </si>
  <si>
    <t>朱锡刚</t>
  </si>
  <si>
    <t>苏CGS756</t>
  </si>
  <si>
    <t>杨婷</t>
  </si>
  <si>
    <t>范夫雨</t>
  </si>
  <si>
    <t>苏CGF365</t>
  </si>
  <si>
    <t>冯永胜</t>
  </si>
  <si>
    <t>崔学良</t>
  </si>
  <si>
    <t>苏CGP356</t>
  </si>
  <si>
    <t>马飞</t>
  </si>
  <si>
    <t>鲁Q9539H</t>
  </si>
  <si>
    <t>王彬</t>
  </si>
  <si>
    <t>朱飞</t>
  </si>
  <si>
    <t>鲁D56820</t>
  </si>
  <si>
    <t>合计</t>
  </si>
  <si>
    <t xml:space="preserve">收料登记表填报
日期    2018年 11 月 04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</si>
  <si>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</si>
  <si>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</si>
  <si>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</si>
  <si>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</si>
  <si>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</si>
  <si>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</si>
  <si>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</si>
  <si>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</si>
  <si>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</si>
  <si>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</si>
  <si>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鲁H36C82</t>
  </si>
  <si>
    <t>白咸青</t>
  </si>
  <si>
    <t>李广坤</t>
  </si>
  <si>
    <t>1--2</t>
  </si>
  <si>
    <t>0.1T</t>
  </si>
  <si>
    <t>冯海英</t>
  </si>
  <si>
    <t>聂恒光</t>
  </si>
  <si>
    <t>鲁H55A72</t>
  </si>
  <si>
    <t>张玉尚</t>
  </si>
  <si>
    <t>鲁RN9829</t>
  </si>
  <si>
    <t>米强栋</t>
  </si>
  <si>
    <t>郑言克</t>
  </si>
  <si>
    <t>机制沙</t>
  </si>
  <si>
    <t>中粗</t>
  </si>
  <si>
    <t>鲁HN6207</t>
  </si>
  <si>
    <t>高福东</t>
  </si>
  <si>
    <t>千秋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</si>
  <si>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11 月 4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</si>
  <si>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</si>
  <si>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</si>
  <si>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</si>
  <si>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</si>
  <si>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</si>
  <si>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</si>
  <si>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</si>
  <si>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</si>
  <si>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</si>
  <si>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</si>
  <si>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11月   4日                                填表人：左京                            </t>
    </r>
  </si>
  <si>
    <t>单位：江苏大唐商品混凝土有限公司</t>
  </si>
  <si>
    <t>闫东</t>
  </si>
  <si>
    <t>13813277522</t>
  </si>
  <si>
    <t>砂</t>
  </si>
  <si>
    <t xml:space="preserve">左晶 </t>
  </si>
  <si>
    <t>姬长娟</t>
  </si>
  <si>
    <t>徐大勇</t>
  </si>
  <si>
    <t>17705222272</t>
  </si>
  <si>
    <t>陆英坡</t>
  </si>
  <si>
    <t>伊振刚</t>
  </si>
  <si>
    <t>15252232999</t>
  </si>
  <si>
    <t>顾帅</t>
  </si>
  <si>
    <t>吴峰</t>
  </si>
  <si>
    <t>柳涛</t>
  </si>
  <si>
    <t>柳召付</t>
  </si>
  <si>
    <t>武加军</t>
  </si>
  <si>
    <t>15371600099</t>
  </si>
  <si>
    <t>张团结</t>
  </si>
  <si>
    <t>朱洪柱</t>
  </si>
  <si>
    <t>15852351659</t>
  </si>
  <si>
    <t>藤尚峰</t>
  </si>
  <si>
    <t>13813279980</t>
  </si>
  <si>
    <t>庄猛</t>
  </si>
  <si>
    <t>庄汉强</t>
  </si>
  <si>
    <t>姚佩齐</t>
  </si>
  <si>
    <t>王法叶</t>
  </si>
  <si>
    <t>张凯</t>
  </si>
  <si>
    <t>曹升吉</t>
  </si>
  <si>
    <t>杜坤</t>
  </si>
  <si>
    <t>杜辉</t>
  </si>
  <si>
    <t>于士春</t>
  </si>
  <si>
    <t>王昊</t>
  </si>
  <si>
    <t>彭杰</t>
  </si>
  <si>
    <t>刘保安</t>
  </si>
  <si>
    <t>翟飞</t>
  </si>
  <si>
    <t>潘肖</t>
  </si>
  <si>
    <t>郁向友</t>
  </si>
  <si>
    <t>13813278481</t>
  </si>
  <si>
    <t>邴赛</t>
  </si>
  <si>
    <t>王超</t>
  </si>
  <si>
    <t>15852115399</t>
  </si>
  <si>
    <t>陈文永</t>
  </si>
  <si>
    <t>13776751638</t>
  </si>
  <si>
    <t>875</t>
  </si>
  <si>
    <t>0.86</t>
  </si>
  <si>
    <t>谢龙</t>
  </si>
  <si>
    <t>吴洪威</t>
  </si>
  <si>
    <t>1-2</t>
  </si>
  <si>
    <t>高松钦</t>
  </si>
  <si>
    <t>曹培贵</t>
  </si>
  <si>
    <t>1-5</t>
  </si>
  <si>
    <t>巩庆祝</t>
  </si>
  <si>
    <t>毛福祥</t>
  </si>
  <si>
    <t>张军</t>
  </si>
  <si>
    <t>刘纯纯</t>
  </si>
  <si>
    <t>李文彬</t>
  </si>
  <si>
    <t>18205393166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</si>
</sst>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h:mm;@"/>
    <numFmt numFmtId="178" formatCode="0.00_ "/>
    <numFmt numFmtId="179" formatCode="0.0_ 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5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9" fillId="2" borderId="7" applyNumberFormat="0" applyAlignment="0" applyProtection="0">
      <alignment vertical="center"/>
    </xf>
    <xf numFmtId="0" fontId="30" fillId="2" borderId="12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8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4" fillId="0" borderId="0" xfId="0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44"/>
  <sheetViews>
    <sheetView tabSelected="1" workbookViewId="0">
      <selection activeCell="M44" sqref="M44"/>
    </sheetView>
  </sheetViews>
  <sheetFormatPr defaultColWidth="9" defaultRowHeight="13.5"/>
  <cols>
    <col min="1" max="1" width="7.25" style="34" customWidth="1"/>
    <col min="2" max="2" width="9.25" style="69" customWidth="1"/>
    <col min="3" max="3" width="10.25" customWidth="1"/>
    <col min="4" max="5" width="8.625" style="34" customWidth="1"/>
    <col min="6" max="6" width="13.5" style="34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4" customWidth="1"/>
    <col min="13" max="13" width="9" style="70" customWidth="1"/>
    <col min="14" max="14" width="7" customWidth="1"/>
    <col min="15" max="15" width="7.375" style="71" customWidth="1"/>
    <col min="16" max="16" width="8.625" customWidth="1"/>
    <col min="17" max="17" width="17.375" customWidth="1"/>
    <col min="18" max="18" width="7.125" style="34" customWidth="1"/>
    <col min="19" max="19" width="7.5" style="34" customWidth="1"/>
    <col min="20" max="20" width="8.25" style="71" customWidth="1"/>
    <col min="21" max="21" width="7.5" style="72" customWidth="1"/>
    <col min="22" max="22" width="9.5" style="71" customWidth="1"/>
    <col min="23" max="23" width="7.125" style="34" customWidth="1"/>
    <col min="24" max="24" width="9" style="34"/>
    <col min="25" max="25" width="32.375" customWidth="1"/>
    <col min="30" max="30" width="12.625"/>
    <col min="46" max="46" width="9.375"/>
  </cols>
  <sheetData>
    <row r="1" ht="39.95" customHeight="1" spans="1:25">
      <c r="A1" s="33" t="s">
        <v>0</v>
      </c>
      <c r="B1" s="73"/>
      <c r="C1" s="33"/>
      <c r="D1" s="33"/>
      <c r="E1" s="33"/>
      <c r="F1" s="33"/>
      <c r="G1" s="33"/>
      <c r="H1" s="33"/>
      <c r="I1" s="33"/>
      <c r="J1" s="33"/>
      <c r="K1" s="33"/>
      <c r="L1" s="33"/>
      <c r="M1" s="79"/>
      <c r="N1" s="33"/>
      <c r="O1" s="80"/>
      <c r="P1" s="33"/>
      <c r="Q1" s="33"/>
      <c r="R1" s="33"/>
      <c r="S1" s="33"/>
      <c r="T1" s="80"/>
      <c r="U1" s="89"/>
      <c r="V1" s="80"/>
      <c r="W1" s="33"/>
      <c r="X1" s="33"/>
      <c r="Y1" s="33"/>
    </row>
    <row r="2" ht="18.95" customHeight="1" spans="2:22">
      <c r="B2" s="74" t="s">
        <v>1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81"/>
      <c r="N2" s="75"/>
      <c r="O2" s="82"/>
      <c r="P2" s="75"/>
      <c r="Q2" s="75"/>
      <c r="R2" s="75"/>
      <c r="S2" s="75"/>
      <c r="T2" s="82"/>
      <c r="U2" s="90"/>
      <c r="V2" s="82"/>
    </row>
    <row r="3" s="67" customFormat="1" ht="18.95" customHeight="1" spans="1:25">
      <c r="A3" s="36" t="s">
        <v>2</v>
      </c>
      <c r="B3" s="76" t="s">
        <v>3</v>
      </c>
      <c r="C3" s="36" t="s">
        <v>4</v>
      </c>
      <c r="D3" s="36"/>
      <c r="E3" s="36"/>
      <c r="F3" s="36"/>
      <c r="G3" s="36"/>
      <c r="H3" s="37" t="s">
        <v>5</v>
      </c>
      <c r="I3" s="44"/>
      <c r="J3" s="44"/>
      <c r="K3" s="44"/>
      <c r="L3" s="44"/>
      <c r="M3" s="83"/>
      <c r="N3" s="44"/>
      <c r="O3" s="84"/>
      <c r="P3" s="44"/>
      <c r="Q3" s="44"/>
      <c r="R3" s="44"/>
      <c r="S3" s="46"/>
      <c r="T3" s="86" t="s">
        <v>6</v>
      </c>
      <c r="U3" s="91"/>
      <c r="V3" s="86"/>
      <c r="W3" s="36" t="s">
        <v>7</v>
      </c>
      <c r="X3" s="47" t="s">
        <v>8</v>
      </c>
      <c r="Y3" s="36" t="s">
        <v>9</v>
      </c>
    </row>
    <row r="4" s="68" customFormat="1" ht="29" customHeight="1" spans="1:25">
      <c r="A4" s="36"/>
      <c r="B4" s="76" t="s">
        <v>10</v>
      </c>
      <c r="C4" s="36" t="s">
        <v>11</v>
      </c>
      <c r="D4" s="38" t="s">
        <v>12</v>
      </c>
      <c r="E4" s="36" t="s">
        <v>13</v>
      </c>
      <c r="F4" s="36" t="s">
        <v>14</v>
      </c>
      <c r="G4" s="36" t="s">
        <v>15</v>
      </c>
      <c r="H4" s="36" t="s">
        <v>16</v>
      </c>
      <c r="I4" s="36" t="s">
        <v>17</v>
      </c>
      <c r="J4" s="36" t="s">
        <v>18</v>
      </c>
      <c r="K4" s="36" t="s">
        <v>19</v>
      </c>
      <c r="L4" s="36" t="s">
        <v>20</v>
      </c>
      <c r="M4" s="85" t="s">
        <v>21</v>
      </c>
      <c r="N4" s="36" t="s">
        <v>22</v>
      </c>
      <c r="O4" s="86" t="s">
        <v>23</v>
      </c>
      <c r="P4" s="36" t="s">
        <v>24</v>
      </c>
      <c r="Q4" s="36" t="s">
        <v>25</v>
      </c>
      <c r="R4" s="36" t="s">
        <v>26</v>
      </c>
      <c r="S4" s="36" t="s">
        <v>27</v>
      </c>
      <c r="T4" s="86" t="s">
        <v>28</v>
      </c>
      <c r="U4" s="92" t="s">
        <v>29</v>
      </c>
      <c r="V4" s="86" t="s">
        <v>30</v>
      </c>
      <c r="W4" s="36"/>
      <c r="X4" s="48"/>
      <c r="Y4" s="36"/>
    </row>
    <row r="5" s="34" customFormat="1" ht="18.95" customHeight="1" spans="1:25">
      <c r="A5" s="39">
        <v>1</v>
      </c>
      <c r="B5" s="40">
        <v>0.254166666666667</v>
      </c>
      <c r="C5" s="77" t="s">
        <v>31</v>
      </c>
      <c r="D5" s="77" t="s">
        <v>32</v>
      </c>
      <c r="E5" s="77" t="s">
        <v>32</v>
      </c>
      <c r="F5" s="39">
        <v>13952277209</v>
      </c>
      <c r="G5" s="77" t="s">
        <v>33</v>
      </c>
      <c r="H5" s="39" t="s">
        <v>34</v>
      </c>
      <c r="I5" s="77" t="s">
        <v>35</v>
      </c>
      <c r="J5" s="87" t="s">
        <v>36</v>
      </c>
      <c r="K5" s="88">
        <v>71.06</v>
      </c>
      <c r="L5" s="39">
        <v>19.26</v>
      </c>
      <c r="M5" s="39">
        <v>51.8</v>
      </c>
      <c r="N5" s="39">
        <v>8</v>
      </c>
      <c r="O5" s="39">
        <v>2.5</v>
      </c>
      <c r="P5" s="39">
        <v>2.7</v>
      </c>
      <c r="Q5" s="93" t="s">
        <v>37</v>
      </c>
      <c r="R5" s="39"/>
      <c r="S5" s="39">
        <v>1.1</v>
      </c>
      <c r="T5" s="39">
        <v>50.7</v>
      </c>
      <c r="U5" s="39">
        <v>123</v>
      </c>
      <c r="V5" s="39">
        <f t="shared" ref="V5:V10" si="0">T5*U5</f>
        <v>6236.1</v>
      </c>
      <c r="W5" s="39" t="s">
        <v>38</v>
      </c>
      <c r="X5" s="77" t="s">
        <v>39</v>
      </c>
      <c r="Y5" s="77"/>
    </row>
    <row r="6" s="34" customFormat="1" ht="18.95" customHeight="1" spans="1:25">
      <c r="A6" s="39">
        <v>2</v>
      </c>
      <c r="B6" s="40">
        <v>0.26875</v>
      </c>
      <c r="C6" s="77" t="s">
        <v>40</v>
      </c>
      <c r="D6" s="77" t="s">
        <v>41</v>
      </c>
      <c r="E6" s="77" t="s">
        <v>41</v>
      </c>
      <c r="F6" s="39">
        <v>15852064444</v>
      </c>
      <c r="G6" s="77" t="s">
        <v>33</v>
      </c>
      <c r="H6" s="39" t="s">
        <v>34</v>
      </c>
      <c r="I6" s="77" t="s">
        <v>35</v>
      </c>
      <c r="J6" s="87" t="s">
        <v>36</v>
      </c>
      <c r="K6" s="88">
        <v>63.66</v>
      </c>
      <c r="L6" s="39">
        <v>17.62</v>
      </c>
      <c r="M6" s="39">
        <v>46.04</v>
      </c>
      <c r="N6" s="39">
        <v>8</v>
      </c>
      <c r="O6" s="39">
        <v>2.5</v>
      </c>
      <c r="P6" s="39">
        <v>2.7</v>
      </c>
      <c r="Q6" s="93" t="s">
        <v>37</v>
      </c>
      <c r="R6" s="39"/>
      <c r="S6" s="39">
        <v>0.94</v>
      </c>
      <c r="T6" s="39">
        <v>45.1</v>
      </c>
      <c r="U6" s="39">
        <v>123</v>
      </c>
      <c r="V6" s="39">
        <f t="shared" si="0"/>
        <v>5547.3</v>
      </c>
      <c r="W6" s="39" t="s">
        <v>38</v>
      </c>
      <c r="X6" s="77" t="s">
        <v>39</v>
      </c>
      <c r="Y6" s="77"/>
    </row>
    <row r="7" s="34" customFormat="1" ht="18.95" customHeight="1" spans="1:25">
      <c r="A7" s="39">
        <v>3</v>
      </c>
      <c r="B7" s="78">
        <v>0.270138888888889</v>
      </c>
      <c r="C7" s="77" t="s">
        <v>42</v>
      </c>
      <c r="D7" s="77" t="s">
        <v>43</v>
      </c>
      <c r="E7" s="77" t="s">
        <v>43</v>
      </c>
      <c r="F7" s="39">
        <v>13395290088</v>
      </c>
      <c r="G7" s="77" t="s">
        <v>33</v>
      </c>
      <c r="H7" s="39" t="s">
        <v>34</v>
      </c>
      <c r="I7" s="77" t="s">
        <v>35</v>
      </c>
      <c r="J7" s="87" t="s">
        <v>36</v>
      </c>
      <c r="K7" s="88">
        <v>63.06</v>
      </c>
      <c r="L7" s="39">
        <v>17.74</v>
      </c>
      <c r="M7" s="39">
        <v>45.32</v>
      </c>
      <c r="N7" s="39">
        <v>8</v>
      </c>
      <c r="O7" s="39">
        <v>2.5</v>
      </c>
      <c r="P7" s="39">
        <v>2.7</v>
      </c>
      <c r="Q7" s="93" t="s">
        <v>37</v>
      </c>
      <c r="R7" s="39"/>
      <c r="S7" s="39">
        <v>0.92</v>
      </c>
      <c r="T7" s="39">
        <v>44.4</v>
      </c>
      <c r="U7" s="39">
        <v>123</v>
      </c>
      <c r="V7" s="39">
        <f t="shared" si="0"/>
        <v>5461.2</v>
      </c>
      <c r="W7" s="39" t="s">
        <v>38</v>
      </c>
      <c r="X7" s="77" t="s">
        <v>39</v>
      </c>
      <c r="Y7" s="77"/>
    </row>
    <row r="8" s="34" customFormat="1" ht="18.95" customHeight="1" spans="1:25">
      <c r="A8" s="39">
        <v>4</v>
      </c>
      <c r="B8" s="40">
        <v>0.272916666666667</v>
      </c>
      <c r="C8" s="77" t="s">
        <v>44</v>
      </c>
      <c r="D8" s="77" t="s">
        <v>45</v>
      </c>
      <c r="E8" s="77" t="s">
        <v>45</v>
      </c>
      <c r="F8" s="39">
        <v>13776759166</v>
      </c>
      <c r="G8" s="77" t="s">
        <v>33</v>
      </c>
      <c r="H8" s="39" t="s">
        <v>34</v>
      </c>
      <c r="I8" s="77" t="s">
        <v>35</v>
      </c>
      <c r="J8" s="87" t="s">
        <v>36</v>
      </c>
      <c r="K8" s="88">
        <v>60.2</v>
      </c>
      <c r="L8" s="39">
        <v>17.96</v>
      </c>
      <c r="M8" s="39">
        <v>42.24</v>
      </c>
      <c r="N8" s="39">
        <v>8</v>
      </c>
      <c r="O8" s="39">
        <v>2.5</v>
      </c>
      <c r="P8" s="39">
        <v>2.7</v>
      </c>
      <c r="Q8" s="93" t="s">
        <v>37</v>
      </c>
      <c r="R8" s="39"/>
      <c r="S8" s="39">
        <v>0.94</v>
      </c>
      <c r="T8" s="39">
        <v>41.3</v>
      </c>
      <c r="U8" s="39">
        <v>123</v>
      </c>
      <c r="V8" s="39">
        <f t="shared" si="0"/>
        <v>5079.9</v>
      </c>
      <c r="W8" s="39" t="s">
        <v>38</v>
      </c>
      <c r="X8" s="77" t="s">
        <v>39</v>
      </c>
      <c r="Y8" s="77"/>
    </row>
    <row r="9" s="34" customFormat="1" ht="18.95" customHeight="1" spans="1:25">
      <c r="A9" s="39">
        <v>5</v>
      </c>
      <c r="B9" s="40">
        <v>0.275</v>
      </c>
      <c r="C9" s="77" t="s">
        <v>46</v>
      </c>
      <c r="D9" s="77" t="s">
        <v>47</v>
      </c>
      <c r="E9" s="77" t="s">
        <v>47</v>
      </c>
      <c r="F9" s="39">
        <v>13811078925</v>
      </c>
      <c r="G9" s="77" t="s">
        <v>33</v>
      </c>
      <c r="H9" s="39" t="s">
        <v>34</v>
      </c>
      <c r="I9" s="77" t="s">
        <v>35</v>
      </c>
      <c r="J9" s="87" t="s">
        <v>36</v>
      </c>
      <c r="K9" s="87">
        <v>58.4</v>
      </c>
      <c r="L9" s="39">
        <v>18.1</v>
      </c>
      <c r="M9" s="39">
        <v>40.3</v>
      </c>
      <c r="N9" s="39">
        <v>8</v>
      </c>
      <c r="O9" s="39">
        <v>2.4</v>
      </c>
      <c r="P9" s="39">
        <v>2.7</v>
      </c>
      <c r="Q9" s="93" t="s">
        <v>37</v>
      </c>
      <c r="R9" s="39"/>
      <c r="S9" s="39">
        <v>0.9</v>
      </c>
      <c r="T9" s="39">
        <v>39.4</v>
      </c>
      <c r="U9" s="39">
        <v>123</v>
      </c>
      <c r="V9" s="39">
        <f t="shared" si="0"/>
        <v>4846.2</v>
      </c>
      <c r="W9" s="39" t="s">
        <v>38</v>
      </c>
      <c r="X9" s="77" t="s">
        <v>39</v>
      </c>
      <c r="Y9" s="77"/>
    </row>
    <row r="10" s="34" customFormat="1" ht="18.95" customHeight="1" spans="1:25">
      <c r="A10" s="39">
        <v>6</v>
      </c>
      <c r="B10" s="40">
        <v>0.279166666666667</v>
      </c>
      <c r="C10" s="77" t="s">
        <v>48</v>
      </c>
      <c r="D10" s="77" t="s">
        <v>49</v>
      </c>
      <c r="E10" s="77" t="s">
        <v>49</v>
      </c>
      <c r="F10" s="39">
        <v>18352212568</v>
      </c>
      <c r="G10" s="77" t="s">
        <v>33</v>
      </c>
      <c r="H10" s="39" t="s">
        <v>34</v>
      </c>
      <c r="I10" s="77" t="s">
        <v>35</v>
      </c>
      <c r="J10" s="87" t="s">
        <v>36</v>
      </c>
      <c r="K10" s="88">
        <v>60.26</v>
      </c>
      <c r="L10" s="39">
        <v>18.34</v>
      </c>
      <c r="M10" s="39">
        <v>41.92</v>
      </c>
      <c r="N10" s="39">
        <v>8</v>
      </c>
      <c r="O10" s="39">
        <v>2.5</v>
      </c>
      <c r="P10" s="39">
        <v>2.7</v>
      </c>
      <c r="Q10" s="93" t="s">
        <v>37</v>
      </c>
      <c r="R10" s="39"/>
      <c r="S10" s="39">
        <v>0.92</v>
      </c>
      <c r="T10" s="39">
        <v>41</v>
      </c>
      <c r="U10" s="39">
        <v>123</v>
      </c>
      <c r="V10" s="39">
        <f t="shared" si="0"/>
        <v>5043</v>
      </c>
      <c r="W10" s="39" t="s">
        <v>38</v>
      </c>
      <c r="X10" s="77" t="s">
        <v>39</v>
      </c>
      <c r="Y10" s="39"/>
    </row>
    <row r="11" s="34" customFormat="1" ht="18.95" customHeight="1" spans="1:25">
      <c r="A11" s="39">
        <v>7</v>
      </c>
      <c r="B11" s="40">
        <v>0.294444444444444</v>
      </c>
      <c r="C11" s="77" t="s">
        <v>50</v>
      </c>
      <c r="D11" s="77" t="s">
        <v>51</v>
      </c>
      <c r="E11" s="77" t="s">
        <v>51</v>
      </c>
      <c r="F11" s="39">
        <v>18361563368</v>
      </c>
      <c r="G11" s="77" t="s">
        <v>33</v>
      </c>
      <c r="H11" s="77" t="s">
        <v>52</v>
      </c>
      <c r="I11" s="77" t="s">
        <v>53</v>
      </c>
      <c r="J11" s="87" t="s">
        <v>36</v>
      </c>
      <c r="K11" s="88">
        <v>0</v>
      </c>
      <c r="L11" s="39">
        <v>0</v>
      </c>
      <c r="M11" s="39">
        <v>0</v>
      </c>
      <c r="N11" s="39">
        <v>0</v>
      </c>
      <c r="O11" s="39">
        <v>3</v>
      </c>
      <c r="P11" s="39"/>
      <c r="Q11" s="39"/>
      <c r="R11" s="39"/>
      <c r="S11" s="39">
        <v>0</v>
      </c>
      <c r="T11" s="39">
        <v>0</v>
      </c>
      <c r="U11" s="39"/>
      <c r="V11" s="39"/>
      <c r="W11" s="39" t="s">
        <v>38</v>
      </c>
      <c r="X11" s="77" t="s">
        <v>39</v>
      </c>
      <c r="Y11" s="77" t="s">
        <v>54</v>
      </c>
    </row>
    <row r="12" s="34" customFormat="1" ht="18.95" customHeight="1" spans="1:25">
      <c r="A12" s="39">
        <v>8</v>
      </c>
      <c r="B12" s="78">
        <v>0.303472222222222</v>
      </c>
      <c r="C12" s="77" t="s">
        <v>55</v>
      </c>
      <c r="D12" s="77" t="s">
        <v>56</v>
      </c>
      <c r="E12" s="77" t="s">
        <v>57</v>
      </c>
      <c r="F12" s="39">
        <v>18052216699</v>
      </c>
      <c r="G12" s="77" t="s">
        <v>58</v>
      </c>
      <c r="H12" s="39" t="s">
        <v>59</v>
      </c>
      <c r="I12" s="77" t="s">
        <v>35</v>
      </c>
      <c r="J12" s="87" t="s">
        <v>36</v>
      </c>
      <c r="K12" s="88">
        <v>56.74</v>
      </c>
      <c r="L12" s="39">
        <v>17.78</v>
      </c>
      <c r="M12" s="39">
        <v>38.96</v>
      </c>
      <c r="N12" s="39">
        <v>7</v>
      </c>
      <c r="O12" s="39">
        <v>2.2</v>
      </c>
      <c r="P12" s="39">
        <v>2.7</v>
      </c>
      <c r="Q12" s="93" t="s">
        <v>37</v>
      </c>
      <c r="R12" s="39"/>
      <c r="S12" s="39">
        <v>0.46</v>
      </c>
      <c r="T12" s="39">
        <v>38.5</v>
      </c>
      <c r="U12" s="39">
        <v>123</v>
      </c>
      <c r="V12" s="39">
        <f t="shared" ref="V12:V18" si="1">T12*U12</f>
        <v>4735.5</v>
      </c>
      <c r="W12" s="39" t="s">
        <v>38</v>
      </c>
      <c r="X12" s="77" t="s">
        <v>39</v>
      </c>
      <c r="Y12" s="77"/>
    </row>
    <row r="13" s="34" customFormat="1" ht="18.95" customHeight="1" spans="1:25">
      <c r="A13" s="39">
        <v>9</v>
      </c>
      <c r="B13" s="40">
        <v>0.360416666666667</v>
      </c>
      <c r="C13" s="77" t="s">
        <v>60</v>
      </c>
      <c r="D13" s="77" t="s">
        <v>61</v>
      </c>
      <c r="E13" s="77" t="s">
        <v>62</v>
      </c>
      <c r="F13" s="39">
        <v>18264969222</v>
      </c>
      <c r="G13" s="77" t="s">
        <v>58</v>
      </c>
      <c r="H13" s="39" t="s">
        <v>59</v>
      </c>
      <c r="I13" s="77" t="s">
        <v>35</v>
      </c>
      <c r="J13" s="87" t="s">
        <v>36</v>
      </c>
      <c r="K13" s="88">
        <v>55.54</v>
      </c>
      <c r="L13" s="39">
        <v>17.8</v>
      </c>
      <c r="M13" s="39">
        <v>37.74</v>
      </c>
      <c r="N13" s="39">
        <v>7</v>
      </c>
      <c r="O13" s="39">
        <v>2.2</v>
      </c>
      <c r="P13" s="39">
        <v>2.7</v>
      </c>
      <c r="Q13" s="93" t="s">
        <v>37</v>
      </c>
      <c r="R13" s="39"/>
      <c r="S13" s="39">
        <v>0.44</v>
      </c>
      <c r="T13" s="39">
        <v>37.3</v>
      </c>
      <c r="U13" s="39">
        <v>123</v>
      </c>
      <c r="V13" s="39">
        <f t="shared" si="1"/>
        <v>4587.9</v>
      </c>
      <c r="W13" s="39" t="s">
        <v>63</v>
      </c>
      <c r="X13" s="77" t="s">
        <v>39</v>
      </c>
      <c r="Y13" s="77"/>
    </row>
    <row r="14" s="34" customFormat="1" ht="18.95" customHeight="1" spans="1:25">
      <c r="A14" s="39">
        <v>10</v>
      </c>
      <c r="B14" s="40">
        <v>0.373611111111111</v>
      </c>
      <c r="C14" s="77" t="s">
        <v>64</v>
      </c>
      <c r="D14" s="77" t="s">
        <v>65</v>
      </c>
      <c r="E14" s="77" t="s">
        <v>65</v>
      </c>
      <c r="F14" s="39">
        <v>15150097222</v>
      </c>
      <c r="G14" s="77" t="s">
        <v>58</v>
      </c>
      <c r="H14" s="39" t="s">
        <v>59</v>
      </c>
      <c r="I14" s="77" t="s">
        <v>35</v>
      </c>
      <c r="J14" s="87" t="s">
        <v>36</v>
      </c>
      <c r="K14" s="88">
        <v>56.74</v>
      </c>
      <c r="L14" s="39">
        <v>18.86</v>
      </c>
      <c r="M14" s="39">
        <v>37.88</v>
      </c>
      <c r="N14" s="39">
        <v>8</v>
      </c>
      <c r="O14" s="39">
        <v>2.2</v>
      </c>
      <c r="P14" s="39">
        <v>2.7</v>
      </c>
      <c r="Q14" s="93" t="s">
        <v>37</v>
      </c>
      <c r="R14" s="39"/>
      <c r="S14" s="39">
        <v>0.78</v>
      </c>
      <c r="T14" s="39">
        <v>37.1</v>
      </c>
      <c r="U14" s="39">
        <v>123</v>
      </c>
      <c r="V14" s="39">
        <f t="shared" si="1"/>
        <v>4563.3</v>
      </c>
      <c r="W14" s="39" t="s">
        <v>63</v>
      </c>
      <c r="X14" s="77" t="s">
        <v>39</v>
      </c>
      <c r="Y14" s="77"/>
    </row>
    <row r="15" s="34" customFormat="1" ht="18.95" customHeight="1" spans="1:25">
      <c r="A15" s="39">
        <v>11</v>
      </c>
      <c r="B15" s="40">
        <v>0.397222222222222</v>
      </c>
      <c r="C15" s="77" t="s">
        <v>66</v>
      </c>
      <c r="D15" s="77" t="s">
        <v>67</v>
      </c>
      <c r="E15" s="77" t="s">
        <v>67</v>
      </c>
      <c r="F15" s="39">
        <v>15252232999</v>
      </c>
      <c r="G15" s="77" t="s">
        <v>33</v>
      </c>
      <c r="H15" s="39" t="s">
        <v>34</v>
      </c>
      <c r="I15" s="77" t="s">
        <v>35</v>
      </c>
      <c r="J15" s="87" t="s">
        <v>36</v>
      </c>
      <c r="K15" s="88">
        <v>56</v>
      </c>
      <c r="L15" s="39">
        <v>17.5</v>
      </c>
      <c r="M15" s="39">
        <v>38.5</v>
      </c>
      <c r="N15" s="39">
        <v>7</v>
      </c>
      <c r="O15" s="39">
        <v>1.8</v>
      </c>
      <c r="P15" s="39">
        <v>2.7</v>
      </c>
      <c r="Q15" s="93" t="s">
        <v>37</v>
      </c>
      <c r="R15" s="39"/>
      <c r="S15" s="39">
        <v>0.4</v>
      </c>
      <c r="T15" s="39">
        <v>38.1</v>
      </c>
      <c r="U15" s="39">
        <v>123</v>
      </c>
      <c r="V15" s="39">
        <f t="shared" si="1"/>
        <v>4686.3</v>
      </c>
      <c r="W15" s="39" t="s">
        <v>63</v>
      </c>
      <c r="X15" s="77" t="s">
        <v>39</v>
      </c>
      <c r="Y15" s="77"/>
    </row>
    <row r="16" s="34" customFormat="1" ht="18.95" customHeight="1" spans="1:25">
      <c r="A16" s="39">
        <v>12</v>
      </c>
      <c r="B16" s="40">
        <v>0.49375</v>
      </c>
      <c r="C16" s="77" t="s">
        <v>68</v>
      </c>
      <c r="D16" s="77" t="s">
        <v>69</v>
      </c>
      <c r="E16" s="77" t="s">
        <v>69</v>
      </c>
      <c r="F16" s="39">
        <v>15852351659</v>
      </c>
      <c r="G16" s="77" t="s">
        <v>33</v>
      </c>
      <c r="H16" s="39" t="s">
        <v>34</v>
      </c>
      <c r="I16" s="77" t="s">
        <v>35</v>
      </c>
      <c r="J16" s="87" t="s">
        <v>36</v>
      </c>
      <c r="K16" s="88">
        <v>58.46</v>
      </c>
      <c r="L16" s="39">
        <v>16.76</v>
      </c>
      <c r="M16" s="39">
        <v>41.7</v>
      </c>
      <c r="N16" s="39">
        <v>7</v>
      </c>
      <c r="O16" s="39">
        <v>1.8</v>
      </c>
      <c r="P16" s="39">
        <v>2.7</v>
      </c>
      <c r="Q16" s="93" t="s">
        <v>37</v>
      </c>
      <c r="R16" s="39"/>
      <c r="S16" s="39">
        <v>0.5</v>
      </c>
      <c r="T16" s="39">
        <v>41.2</v>
      </c>
      <c r="U16" s="39">
        <v>123</v>
      </c>
      <c r="V16" s="39">
        <f t="shared" si="1"/>
        <v>5067.6</v>
      </c>
      <c r="W16" s="39" t="s">
        <v>63</v>
      </c>
      <c r="X16" s="77" t="s">
        <v>39</v>
      </c>
      <c r="Y16" s="39"/>
    </row>
    <row r="17" s="34" customFormat="1" ht="18.95" customHeight="1" spans="1:25">
      <c r="A17" s="39">
        <v>13</v>
      </c>
      <c r="B17" s="40">
        <v>0.500694444444444</v>
      </c>
      <c r="C17" s="77" t="s">
        <v>70</v>
      </c>
      <c r="D17" s="77" t="s">
        <v>71</v>
      </c>
      <c r="E17" s="77" t="s">
        <v>71</v>
      </c>
      <c r="F17" s="39">
        <v>13815375599</v>
      </c>
      <c r="G17" s="77" t="s">
        <v>33</v>
      </c>
      <c r="H17" s="39" t="s">
        <v>34</v>
      </c>
      <c r="I17" s="77" t="s">
        <v>35</v>
      </c>
      <c r="J17" s="87" t="s">
        <v>36</v>
      </c>
      <c r="K17" s="87">
        <v>54.78</v>
      </c>
      <c r="L17" s="39">
        <v>18</v>
      </c>
      <c r="M17" s="39">
        <v>36.78</v>
      </c>
      <c r="N17" s="39">
        <v>7</v>
      </c>
      <c r="O17" s="39">
        <v>1.8</v>
      </c>
      <c r="P17" s="39">
        <v>2.7</v>
      </c>
      <c r="Q17" s="93" t="s">
        <v>37</v>
      </c>
      <c r="R17" s="39"/>
      <c r="S17" s="39">
        <v>0.38</v>
      </c>
      <c r="T17" s="39">
        <v>36.4</v>
      </c>
      <c r="U17" s="39">
        <v>123</v>
      </c>
      <c r="V17" s="39">
        <f t="shared" si="1"/>
        <v>4477.2</v>
      </c>
      <c r="W17" s="39" t="s">
        <v>63</v>
      </c>
      <c r="X17" s="77" t="s">
        <v>39</v>
      </c>
      <c r="Y17" s="39"/>
    </row>
    <row r="18" s="34" customFormat="1" ht="18.95" customHeight="1" spans="1:25">
      <c r="A18" s="39">
        <v>14</v>
      </c>
      <c r="B18" s="40">
        <v>0.591666666666667</v>
      </c>
      <c r="C18" s="77" t="s">
        <v>55</v>
      </c>
      <c r="D18" s="77" t="s">
        <v>56</v>
      </c>
      <c r="E18" s="77" t="s">
        <v>57</v>
      </c>
      <c r="F18" s="39">
        <v>18052216699</v>
      </c>
      <c r="G18" s="77" t="s">
        <v>58</v>
      </c>
      <c r="H18" s="39" t="s">
        <v>59</v>
      </c>
      <c r="I18" s="77" t="s">
        <v>35</v>
      </c>
      <c r="J18" s="87" t="s">
        <v>36</v>
      </c>
      <c r="K18" s="87">
        <v>54.16</v>
      </c>
      <c r="L18" s="77">
        <v>17.54</v>
      </c>
      <c r="M18" s="39">
        <v>36.62</v>
      </c>
      <c r="N18" s="39">
        <v>7</v>
      </c>
      <c r="O18" s="39">
        <v>2.2</v>
      </c>
      <c r="P18" s="39">
        <v>2.7</v>
      </c>
      <c r="Q18" s="93" t="s">
        <v>37</v>
      </c>
      <c r="R18" s="39"/>
      <c r="S18" s="39">
        <v>0.42</v>
      </c>
      <c r="T18" s="39">
        <v>36.2</v>
      </c>
      <c r="U18" s="39">
        <v>123</v>
      </c>
      <c r="V18" s="39">
        <f t="shared" si="1"/>
        <v>4452.6</v>
      </c>
      <c r="W18" s="39" t="s">
        <v>63</v>
      </c>
      <c r="X18" s="77" t="s">
        <v>39</v>
      </c>
      <c r="Y18" s="39"/>
    </row>
    <row r="19" s="34" customFormat="1" ht="18.95" customHeight="1" spans="1:25">
      <c r="A19" s="39">
        <v>15</v>
      </c>
      <c r="B19" s="40">
        <v>0.6</v>
      </c>
      <c r="C19" s="77" t="s">
        <v>72</v>
      </c>
      <c r="D19" s="77" t="s">
        <v>73</v>
      </c>
      <c r="E19" s="77" t="s">
        <v>73</v>
      </c>
      <c r="F19" s="39">
        <v>13952277854</v>
      </c>
      <c r="G19" s="77" t="s">
        <v>33</v>
      </c>
      <c r="H19" s="77" t="s">
        <v>52</v>
      </c>
      <c r="I19" s="77" t="s">
        <v>35</v>
      </c>
      <c r="J19" s="87" t="s">
        <v>36</v>
      </c>
      <c r="K19" s="88">
        <v>0</v>
      </c>
      <c r="L19" s="39">
        <v>0</v>
      </c>
      <c r="M19" s="39">
        <v>0</v>
      </c>
      <c r="N19" s="39">
        <v>0</v>
      </c>
      <c r="O19" s="39">
        <v>3.1</v>
      </c>
      <c r="P19" s="39"/>
      <c r="Q19" s="39"/>
      <c r="R19" s="39"/>
      <c r="S19" s="39">
        <v>0</v>
      </c>
      <c r="T19" s="39">
        <v>0</v>
      </c>
      <c r="U19" s="39"/>
      <c r="V19" s="39"/>
      <c r="W19" s="39" t="s">
        <v>38</v>
      </c>
      <c r="X19" s="77" t="s">
        <v>39</v>
      </c>
      <c r="Y19" s="39" t="s">
        <v>74</v>
      </c>
    </row>
    <row r="20" s="34" customFormat="1" ht="18.95" customHeight="1" spans="1:25">
      <c r="A20" s="39">
        <v>16</v>
      </c>
      <c r="B20" s="78">
        <v>0.602083333333333</v>
      </c>
      <c r="C20" s="77" t="s">
        <v>75</v>
      </c>
      <c r="D20" s="77" t="s">
        <v>76</v>
      </c>
      <c r="E20" s="77" t="s">
        <v>77</v>
      </c>
      <c r="F20" s="39">
        <v>15852103716</v>
      </c>
      <c r="G20" s="77" t="s">
        <v>58</v>
      </c>
      <c r="H20" s="39" t="s">
        <v>78</v>
      </c>
      <c r="I20" s="77" t="s">
        <v>79</v>
      </c>
      <c r="J20" s="87" t="s">
        <v>80</v>
      </c>
      <c r="K20" s="88">
        <v>68.74</v>
      </c>
      <c r="L20" s="39">
        <v>18.66</v>
      </c>
      <c r="M20" s="39">
        <v>50.08</v>
      </c>
      <c r="N20" s="39"/>
      <c r="O20" s="39"/>
      <c r="P20" s="39"/>
      <c r="Q20" s="39" t="s">
        <v>81</v>
      </c>
      <c r="R20" s="39">
        <v>7</v>
      </c>
      <c r="S20" s="39">
        <v>0.58</v>
      </c>
      <c r="T20" s="39">
        <v>49.5</v>
      </c>
      <c r="U20" s="39">
        <v>109</v>
      </c>
      <c r="V20" s="39">
        <f t="shared" ref="V20:V23" si="2">T20*U20</f>
        <v>5395.5</v>
      </c>
      <c r="W20" s="39" t="s">
        <v>63</v>
      </c>
      <c r="X20" s="77" t="s">
        <v>39</v>
      </c>
      <c r="Y20" s="39"/>
    </row>
    <row r="21" s="34" customFormat="1" ht="18.95" customHeight="1" spans="1:25">
      <c r="A21" s="39">
        <v>17</v>
      </c>
      <c r="B21" s="40">
        <v>0.606944444444444</v>
      </c>
      <c r="C21" s="77" t="s">
        <v>64</v>
      </c>
      <c r="D21" s="77" t="s">
        <v>65</v>
      </c>
      <c r="E21" s="77" t="s">
        <v>65</v>
      </c>
      <c r="F21" s="39">
        <v>15150097222</v>
      </c>
      <c r="G21" s="77" t="s">
        <v>58</v>
      </c>
      <c r="H21" s="77" t="s">
        <v>52</v>
      </c>
      <c r="I21" s="77" t="s">
        <v>35</v>
      </c>
      <c r="J21" s="87" t="s">
        <v>36</v>
      </c>
      <c r="K21" s="88">
        <v>0</v>
      </c>
      <c r="L21" s="77">
        <v>0</v>
      </c>
      <c r="M21" s="39">
        <v>0</v>
      </c>
      <c r="N21" s="39">
        <v>0</v>
      </c>
      <c r="O21" s="39">
        <v>2.6</v>
      </c>
      <c r="P21" s="39">
        <v>2</v>
      </c>
      <c r="Q21" s="39"/>
      <c r="R21" s="39"/>
      <c r="S21" s="39">
        <v>0</v>
      </c>
      <c r="T21" s="39">
        <v>0</v>
      </c>
      <c r="U21" s="39"/>
      <c r="V21" s="39"/>
      <c r="W21" s="39" t="s">
        <v>38</v>
      </c>
      <c r="X21" s="77" t="s">
        <v>39</v>
      </c>
      <c r="Y21" s="39" t="s">
        <v>82</v>
      </c>
    </row>
    <row r="22" s="34" customFormat="1" ht="18.95" customHeight="1" spans="1:25">
      <c r="A22" s="39">
        <v>18</v>
      </c>
      <c r="B22" s="40">
        <v>0.61875</v>
      </c>
      <c r="C22" s="77" t="s">
        <v>83</v>
      </c>
      <c r="D22" s="77" t="s">
        <v>76</v>
      </c>
      <c r="E22" s="77" t="s">
        <v>84</v>
      </c>
      <c r="F22" s="39">
        <v>15152016113</v>
      </c>
      <c r="G22" s="77" t="s">
        <v>58</v>
      </c>
      <c r="H22" s="39" t="s">
        <v>78</v>
      </c>
      <c r="I22" s="77" t="s">
        <v>79</v>
      </c>
      <c r="J22" s="87" t="s">
        <v>80</v>
      </c>
      <c r="K22" s="88">
        <v>73.44</v>
      </c>
      <c r="L22" s="39">
        <v>18.78</v>
      </c>
      <c r="M22" s="39">
        <v>54.66</v>
      </c>
      <c r="N22" s="39"/>
      <c r="O22" s="39"/>
      <c r="P22" s="39"/>
      <c r="Q22" s="39" t="s">
        <v>81</v>
      </c>
      <c r="R22" s="39">
        <v>7</v>
      </c>
      <c r="S22" s="39">
        <v>0.56</v>
      </c>
      <c r="T22" s="39">
        <v>54.1</v>
      </c>
      <c r="U22" s="39">
        <v>109</v>
      </c>
      <c r="V22" s="39">
        <f t="shared" si="2"/>
        <v>5896.9</v>
      </c>
      <c r="W22" s="39" t="s">
        <v>38</v>
      </c>
      <c r="X22" s="77" t="s">
        <v>39</v>
      </c>
      <c r="Y22" s="39"/>
    </row>
    <row r="23" s="34" customFormat="1" ht="18.95" customHeight="1" spans="1:25">
      <c r="A23" s="39">
        <v>19</v>
      </c>
      <c r="B23" s="40">
        <v>0.620833333333333</v>
      </c>
      <c r="C23" s="77" t="s">
        <v>85</v>
      </c>
      <c r="D23" s="77" t="s">
        <v>76</v>
      </c>
      <c r="E23" s="77" t="s">
        <v>86</v>
      </c>
      <c r="F23" s="39">
        <v>15252222092</v>
      </c>
      <c r="G23" s="77" t="s">
        <v>58</v>
      </c>
      <c r="H23" s="39" t="s">
        <v>78</v>
      </c>
      <c r="I23" s="77" t="s">
        <v>79</v>
      </c>
      <c r="J23" s="87" t="s">
        <v>80</v>
      </c>
      <c r="K23" s="88">
        <v>82.26</v>
      </c>
      <c r="L23" s="39">
        <v>20.88</v>
      </c>
      <c r="M23" s="39">
        <v>61.38</v>
      </c>
      <c r="N23" s="39"/>
      <c r="O23" s="39"/>
      <c r="P23" s="39"/>
      <c r="Q23" s="39" t="s">
        <v>81</v>
      </c>
      <c r="R23" s="39">
        <v>7</v>
      </c>
      <c r="S23" s="39">
        <v>0.58</v>
      </c>
      <c r="T23" s="39">
        <v>60.8</v>
      </c>
      <c r="U23" s="39">
        <v>109</v>
      </c>
      <c r="V23" s="39">
        <f t="shared" si="2"/>
        <v>6627.2</v>
      </c>
      <c r="W23" s="39" t="s">
        <v>38</v>
      </c>
      <c r="X23" s="77" t="s">
        <v>39</v>
      </c>
      <c r="Y23" s="39"/>
    </row>
    <row r="24" s="34" customFormat="1" ht="18.95" customHeight="1" spans="1:25">
      <c r="A24" s="39">
        <v>20</v>
      </c>
      <c r="B24" s="78" t="s">
        <v>87</v>
      </c>
      <c r="C24" s="77" t="s">
        <v>88</v>
      </c>
      <c r="D24" s="77" t="s">
        <v>89</v>
      </c>
      <c r="E24" s="77" t="s">
        <v>89</v>
      </c>
      <c r="F24" s="39">
        <v>15852249345</v>
      </c>
      <c r="G24" s="77" t="s">
        <v>33</v>
      </c>
      <c r="H24" s="77" t="s">
        <v>52</v>
      </c>
      <c r="I24" s="77" t="s">
        <v>35</v>
      </c>
      <c r="J24" s="87" t="s">
        <v>36</v>
      </c>
      <c r="K24" s="88">
        <v>0</v>
      </c>
      <c r="L24" s="39">
        <v>0</v>
      </c>
      <c r="M24" s="39">
        <v>0</v>
      </c>
      <c r="N24" s="39">
        <v>0</v>
      </c>
      <c r="O24" s="39">
        <v>2.6</v>
      </c>
      <c r="P24" s="39"/>
      <c r="Q24" s="39"/>
      <c r="R24" s="39"/>
      <c r="S24" s="39">
        <v>0</v>
      </c>
      <c r="T24" s="39">
        <v>0</v>
      </c>
      <c r="U24" s="39"/>
      <c r="V24" s="39"/>
      <c r="W24" s="39" t="s">
        <v>38</v>
      </c>
      <c r="X24" s="77" t="s">
        <v>39</v>
      </c>
      <c r="Y24" s="39" t="s">
        <v>74</v>
      </c>
    </row>
    <row r="25" s="34" customFormat="1" ht="18.95" customHeight="1" spans="1:25">
      <c r="A25" s="39">
        <v>21</v>
      </c>
      <c r="B25" s="40">
        <v>0.644444444444444</v>
      </c>
      <c r="C25" s="77" t="s">
        <v>60</v>
      </c>
      <c r="D25" s="77" t="s">
        <v>61</v>
      </c>
      <c r="E25" s="77" t="s">
        <v>62</v>
      </c>
      <c r="F25" s="39">
        <v>18264969222</v>
      </c>
      <c r="G25" s="77" t="s">
        <v>90</v>
      </c>
      <c r="H25" s="77" t="s">
        <v>52</v>
      </c>
      <c r="I25" s="77" t="s">
        <v>35</v>
      </c>
      <c r="J25" s="87" t="s">
        <v>36</v>
      </c>
      <c r="K25" s="88">
        <v>0</v>
      </c>
      <c r="L25" s="39">
        <v>0</v>
      </c>
      <c r="M25" s="39">
        <v>0</v>
      </c>
      <c r="N25" s="39">
        <v>0</v>
      </c>
      <c r="O25" s="39">
        <v>2.7</v>
      </c>
      <c r="P25" s="39"/>
      <c r="Q25" s="39"/>
      <c r="R25" s="39"/>
      <c r="S25" s="39">
        <v>0</v>
      </c>
      <c r="T25" s="39">
        <v>0</v>
      </c>
      <c r="U25" s="39"/>
      <c r="V25" s="39"/>
      <c r="W25" s="39" t="s">
        <v>38</v>
      </c>
      <c r="X25" s="77" t="s">
        <v>39</v>
      </c>
      <c r="Y25" s="39" t="s">
        <v>74</v>
      </c>
    </row>
    <row r="26" s="34" customFormat="1" ht="18.95" customHeight="1" spans="1:25">
      <c r="A26" s="39">
        <v>22</v>
      </c>
      <c r="B26" s="40">
        <v>0.758333333333333</v>
      </c>
      <c r="C26" s="77" t="s">
        <v>66</v>
      </c>
      <c r="D26" s="77" t="s">
        <v>67</v>
      </c>
      <c r="E26" s="77" t="s">
        <v>67</v>
      </c>
      <c r="F26" s="39">
        <v>15252232999</v>
      </c>
      <c r="G26" s="77" t="s">
        <v>33</v>
      </c>
      <c r="H26" s="39" t="s">
        <v>34</v>
      </c>
      <c r="I26" s="77" t="s">
        <v>35</v>
      </c>
      <c r="J26" s="87" t="s">
        <v>36</v>
      </c>
      <c r="K26" s="88">
        <v>57.28</v>
      </c>
      <c r="L26" s="39">
        <v>17.82</v>
      </c>
      <c r="M26" s="39">
        <v>39.46</v>
      </c>
      <c r="N26" s="39">
        <v>9</v>
      </c>
      <c r="O26" s="39">
        <v>2.6</v>
      </c>
      <c r="P26" s="39">
        <v>2.7</v>
      </c>
      <c r="Q26" s="93" t="s">
        <v>37</v>
      </c>
      <c r="R26" s="39"/>
      <c r="S26" s="39">
        <v>1.26</v>
      </c>
      <c r="T26" s="39">
        <v>38.2</v>
      </c>
      <c r="U26" s="39">
        <v>123</v>
      </c>
      <c r="V26" s="39">
        <f t="shared" ref="V26:V33" si="3">T26*U26</f>
        <v>4698.6</v>
      </c>
      <c r="W26" s="39" t="s">
        <v>91</v>
      </c>
      <c r="X26" s="77" t="s">
        <v>92</v>
      </c>
      <c r="Y26" s="39"/>
    </row>
    <row r="27" s="34" customFormat="1" ht="18.95" customHeight="1" spans="1:25">
      <c r="A27" s="39">
        <v>23</v>
      </c>
      <c r="B27" s="40">
        <v>0.815277777777778</v>
      </c>
      <c r="C27" s="77" t="s">
        <v>68</v>
      </c>
      <c r="D27" s="77" t="s">
        <v>69</v>
      </c>
      <c r="E27" s="77" t="s">
        <v>69</v>
      </c>
      <c r="F27" s="39">
        <v>15852351659</v>
      </c>
      <c r="G27" s="77" t="s">
        <v>33</v>
      </c>
      <c r="H27" s="39" t="s">
        <v>34</v>
      </c>
      <c r="I27" s="77" t="s">
        <v>35</v>
      </c>
      <c r="J27" s="87" t="s">
        <v>36</v>
      </c>
      <c r="K27" s="88">
        <v>53.84</v>
      </c>
      <c r="L27" s="39">
        <v>16.72</v>
      </c>
      <c r="M27" s="39">
        <v>37.12</v>
      </c>
      <c r="N27" s="39">
        <v>7</v>
      </c>
      <c r="O27" s="39">
        <v>1.6</v>
      </c>
      <c r="P27" s="39">
        <v>2.7</v>
      </c>
      <c r="Q27" s="93" t="s">
        <v>37</v>
      </c>
      <c r="R27" s="39"/>
      <c r="S27" s="39">
        <v>0.42</v>
      </c>
      <c r="T27" s="39">
        <v>36.7</v>
      </c>
      <c r="U27" s="39">
        <v>123</v>
      </c>
      <c r="V27" s="39">
        <f t="shared" si="3"/>
        <v>4514.1</v>
      </c>
      <c r="W27" s="39" t="s">
        <v>91</v>
      </c>
      <c r="X27" s="77" t="s">
        <v>92</v>
      </c>
      <c r="Y27" s="39"/>
    </row>
    <row r="28" s="34" customFormat="1" ht="18.95" customHeight="1" spans="1:25">
      <c r="A28" s="39">
        <v>24</v>
      </c>
      <c r="B28" s="40">
        <v>0.816666666666667</v>
      </c>
      <c r="C28" s="77" t="s">
        <v>70</v>
      </c>
      <c r="D28" s="77" t="s">
        <v>71</v>
      </c>
      <c r="E28" s="77" t="s">
        <v>71</v>
      </c>
      <c r="F28" s="39">
        <v>13815375599</v>
      </c>
      <c r="G28" s="77" t="s">
        <v>33</v>
      </c>
      <c r="H28" s="39" t="s">
        <v>34</v>
      </c>
      <c r="I28" s="77" t="s">
        <v>35</v>
      </c>
      <c r="J28" s="87" t="s">
        <v>36</v>
      </c>
      <c r="K28" s="88">
        <v>55.84</v>
      </c>
      <c r="L28" s="39">
        <v>17.9</v>
      </c>
      <c r="M28" s="39">
        <v>37.94</v>
      </c>
      <c r="N28" s="39">
        <v>7</v>
      </c>
      <c r="O28" s="39">
        <v>1.6</v>
      </c>
      <c r="P28" s="39">
        <v>2.7</v>
      </c>
      <c r="Q28" s="93" t="s">
        <v>37</v>
      </c>
      <c r="R28" s="39"/>
      <c r="S28" s="39">
        <v>0.44</v>
      </c>
      <c r="T28" s="39">
        <v>37.5</v>
      </c>
      <c r="U28" s="39">
        <v>123</v>
      </c>
      <c r="V28" s="39">
        <f t="shared" si="3"/>
        <v>4612.5</v>
      </c>
      <c r="W28" s="39" t="s">
        <v>91</v>
      </c>
      <c r="X28" s="77" t="s">
        <v>92</v>
      </c>
      <c r="Y28" s="39"/>
    </row>
    <row r="29" s="34" customFormat="1" ht="18.95" customHeight="1" spans="1:25">
      <c r="A29" s="39">
        <v>25</v>
      </c>
      <c r="B29" s="40">
        <v>0.8625</v>
      </c>
      <c r="C29" s="77" t="s">
        <v>46</v>
      </c>
      <c r="D29" s="77" t="s">
        <v>47</v>
      </c>
      <c r="E29" s="77" t="s">
        <v>47</v>
      </c>
      <c r="F29" s="39">
        <v>13811078925</v>
      </c>
      <c r="G29" s="77" t="s">
        <v>33</v>
      </c>
      <c r="H29" s="39" t="s">
        <v>34</v>
      </c>
      <c r="I29" s="77" t="s">
        <v>35</v>
      </c>
      <c r="J29" s="87" t="s">
        <v>36</v>
      </c>
      <c r="K29" s="88">
        <v>59.46</v>
      </c>
      <c r="L29" s="39">
        <v>18.06</v>
      </c>
      <c r="M29" s="39">
        <v>41.4</v>
      </c>
      <c r="N29" s="39">
        <v>9</v>
      </c>
      <c r="O29" s="39">
        <v>2</v>
      </c>
      <c r="P29" s="39">
        <v>2.7</v>
      </c>
      <c r="Q29" s="93" t="s">
        <v>37</v>
      </c>
      <c r="R29" s="39"/>
      <c r="S29" s="39">
        <v>1.3</v>
      </c>
      <c r="T29" s="77">
        <v>40.1</v>
      </c>
      <c r="U29" s="39">
        <v>123</v>
      </c>
      <c r="V29" s="39">
        <f t="shared" si="3"/>
        <v>4932.3</v>
      </c>
      <c r="W29" s="39" t="s">
        <v>91</v>
      </c>
      <c r="X29" s="77" t="s">
        <v>92</v>
      </c>
      <c r="Y29" s="39"/>
    </row>
    <row r="30" s="34" customFormat="1" ht="18.95" customHeight="1" spans="1:25">
      <c r="A30" s="39">
        <v>26</v>
      </c>
      <c r="B30" s="40">
        <v>0.918055555555556</v>
      </c>
      <c r="C30" s="77" t="s">
        <v>93</v>
      </c>
      <c r="D30" s="77" t="s">
        <v>94</v>
      </c>
      <c r="E30" s="77" t="s">
        <v>95</v>
      </c>
      <c r="F30" s="39">
        <v>15092985676</v>
      </c>
      <c r="G30" s="77" t="s">
        <v>94</v>
      </c>
      <c r="H30" s="39" t="s">
        <v>96</v>
      </c>
      <c r="I30" s="77" t="s">
        <v>79</v>
      </c>
      <c r="J30" s="87" t="s">
        <v>80</v>
      </c>
      <c r="K30" s="88">
        <v>56.84</v>
      </c>
      <c r="L30" s="39">
        <v>17.6</v>
      </c>
      <c r="M30" s="39">
        <v>39.24</v>
      </c>
      <c r="N30" s="39"/>
      <c r="O30" s="39"/>
      <c r="P30" s="39"/>
      <c r="Q30" s="39"/>
      <c r="R30" s="39">
        <v>7</v>
      </c>
      <c r="S30" s="39">
        <v>3.04</v>
      </c>
      <c r="T30" s="39">
        <v>36.2</v>
      </c>
      <c r="U30" s="39">
        <v>109</v>
      </c>
      <c r="V30" s="39">
        <f t="shared" si="3"/>
        <v>3945.8</v>
      </c>
      <c r="W30" s="39" t="s">
        <v>91</v>
      </c>
      <c r="X30" s="77" t="s">
        <v>92</v>
      </c>
      <c r="Y30" s="39"/>
    </row>
    <row r="31" s="34" customFormat="1" ht="18.95" customHeight="1" spans="1:25">
      <c r="A31" s="39">
        <v>27</v>
      </c>
      <c r="B31" s="40">
        <v>0.920138888888889</v>
      </c>
      <c r="C31" s="77" t="s">
        <v>97</v>
      </c>
      <c r="D31" s="77" t="s">
        <v>94</v>
      </c>
      <c r="E31" s="77" t="s">
        <v>98</v>
      </c>
      <c r="F31" s="39">
        <v>15269919183</v>
      </c>
      <c r="G31" s="77" t="s">
        <v>94</v>
      </c>
      <c r="H31" s="39" t="s">
        <v>96</v>
      </c>
      <c r="I31" s="77" t="s">
        <v>79</v>
      </c>
      <c r="J31" s="87" t="s">
        <v>80</v>
      </c>
      <c r="K31" s="77">
        <v>57.16</v>
      </c>
      <c r="L31" s="39">
        <v>17.4</v>
      </c>
      <c r="M31" s="77">
        <v>39.76</v>
      </c>
      <c r="N31" s="39"/>
      <c r="O31" s="39"/>
      <c r="P31" s="39"/>
      <c r="Q31" s="39" t="s">
        <v>81</v>
      </c>
      <c r="R31" s="39">
        <v>7</v>
      </c>
      <c r="S31" s="39">
        <v>0.56</v>
      </c>
      <c r="T31" s="39">
        <v>39.2</v>
      </c>
      <c r="U31" s="39">
        <v>109</v>
      </c>
      <c r="V31" s="39">
        <f t="shared" si="3"/>
        <v>4272.8</v>
      </c>
      <c r="W31" s="39" t="s">
        <v>91</v>
      </c>
      <c r="X31" s="77" t="s">
        <v>92</v>
      </c>
      <c r="Y31" s="77"/>
    </row>
    <row r="32" s="34" customFormat="1" ht="18.95" customHeight="1" spans="1:25">
      <c r="A32" s="77">
        <v>28</v>
      </c>
      <c r="B32" s="78">
        <v>0.921527777777778</v>
      </c>
      <c r="C32" s="77" t="s">
        <v>99</v>
      </c>
      <c r="D32" s="77" t="s">
        <v>94</v>
      </c>
      <c r="E32" s="77" t="s">
        <v>100</v>
      </c>
      <c r="F32" s="39">
        <v>13854931002</v>
      </c>
      <c r="G32" s="77" t="s">
        <v>94</v>
      </c>
      <c r="H32" s="39" t="s">
        <v>96</v>
      </c>
      <c r="I32" s="77" t="s">
        <v>79</v>
      </c>
      <c r="J32" s="87" t="s">
        <v>80</v>
      </c>
      <c r="K32" s="88">
        <v>56.9</v>
      </c>
      <c r="L32" s="39">
        <v>17.38</v>
      </c>
      <c r="M32" s="39">
        <v>39.52</v>
      </c>
      <c r="N32" s="39"/>
      <c r="O32" s="39"/>
      <c r="P32" s="39"/>
      <c r="Q32" s="39" t="s">
        <v>81</v>
      </c>
      <c r="R32" s="39">
        <v>7</v>
      </c>
      <c r="S32" s="39">
        <v>0.52</v>
      </c>
      <c r="T32" s="39">
        <v>39</v>
      </c>
      <c r="U32" s="39">
        <v>109</v>
      </c>
      <c r="V32" s="39">
        <f t="shared" si="3"/>
        <v>4251</v>
      </c>
      <c r="W32" s="39" t="s">
        <v>91</v>
      </c>
      <c r="X32" s="77" t="s">
        <v>92</v>
      </c>
      <c r="Y32" s="77"/>
    </row>
    <row r="33" s="34" customFormat="1" ht="21" customHeight="1" spans="1:25">
      <c r="A33" s="39">
        <v>29</v>
      </c>
      <c r="B33" s="40">
        <v>0.922916666666667</v>
      </c>
      <c r="C33" s="77" t="s">
        <v>101</v>
      </c>
      <c r="D33" s="77" t="s">
        <v>94</v>
      </c>
      <c r="E33" s="77" t="s">
        <v>102</v>
      </c>
      <c r="F33" s="39">
        <v>15376093576</v>
      </c>
      <c r="G33" s="77" t="s">
        <v>94</v>
      </c>
      <c r="H33" s="39" t="s">
        <v>96</v>
      </c>
      <c r="I33" s="77" t="s">
        <v>79</v>
      </c>
      <c r="J33" s="87" t="s">
        <v>80</v>
      </c>
      <c r="K33" s="39">
        <v>57.06</v>
      </c>
      <c r="L33" s="39">
        <v>17.48</v>
      </c>
      <c r="M33" s="39">
        <v>39.58</v>
      </c>
      <c r="N33" s="39"/>
      <c r="O33" s="39"/>
      <c r="P33" s="39"/>
      <c r="Q33" s="39" t="s">
        <v>81</v>
      </c>
      <c r="R33" s="39">
        <v>7</v>
      </c>
      <c r="S33" s="39">
        <v>0.58</v>
      </c>
      <c r="T33" s="39">
        <v>39</v>
      </c>
      <c r="U33" s="39">
        <v>109</v>
      </c>
      <c r="V33" s="39">
        <f t="shared" si="3"/>
        <v>4251</v>
      </c>
      <c r="W33" s="39" t="s">
        <v>91</v>
      </c>
      <c r="X33" s="77" t="s">
        <v>92</v>
      </c>
      <c r="Y33" s="77"/>
    </row>
    <row r="34" s="34" customFormat="1" ht="18.75" customHeight="1" spans="1:25">
      <c r="A34" s="39">
        <v>30</v>
      </c>
      <c r="B34" s="40">
        <v>0.93125</v>
      </c>
      <c r="C34" s="77" t="s">
        <v>103</v>
      </c>
      <c r="D34" s="77" t="s">
        <v>104</v>
      </c>
      <c r="E34" s="77" t="s">
        <v>104</v>
      </c>
      <c r="F34" s="39">
        <v>13805222232</v>
      </c>
      <c r="G34" s="77" t="s">
        <v>33</v>
      </c>
      <c r="H34" s="77" t="s">
        <v>52</v>
      </c>
      <c r="I34" s="77" t="s">
        <v>35</v>
      </c>
      <c r="J34" s="87" t="s">
        <v>36</v>
      </c>
      <c r="K34" s="39">
        <v>60.76</v>
      </c>
      <c r="L34" s="77"/>
      <c r="M34" s="39"/>
      <c r="N34" s="39"/>
      <c r="O34" s="39">
        <v>3.4</v>
      </c>
      <c r="P34" s="39"/>
      <c r="Q34" s="39"/>
      <c r="R34" s="39"/>
      <c r="S34" s="39"/>
      <c r="T34" s="39"/>
      <c r="U34" s="39"/>
      <c r="V34" s="39"/>
      <c r="W34" s="39" t="s">
        <v>91</v>
      </c>
      <c r="X34" s="77" t="s">
        <v>92</v>
      </c>
      <c r="Y34" s="39" t="s">
        <v>74</v>
      </c>
    </row>
    <row r="35" s="34" customFormat="1" ht="18.75" customHeight="1" spans="1:25">
      <c r="A35" s="39">
        <v>31</v>
      </c>
      <c r="B35" s="40">
        <v>0.933333333333333</v>
      </c>
      <c r="C35" s="77" t="s">
        <v>105</v>
      </c>
      <c r="D35" s="77" t="s">
        <v>106</v>
      </c>
      <c r="E35" s="77" t="s">
        <v>106</v>
      </c>
      <c r="F35" s="39">
        <v>15005229000</v>
      </c>
      <c r="G35" s="77" t="s">
        <v>33</v>
      </c>
      <c r="H35" s="77" t="s">
        <v>52</v>
      </c>
      <c r="I35" s="77" t="s">
        <v>35</v>
      </c>
      <c r="J35" s="87" t="s">
        <v>36</v>
      </c>
      <c r="K35" s="39">
        <v>58.16</v>
      </c>
      <c r="L35" s="39"/>
      <c r="M35" s="39"/>
      <c r="N35" s="39"/>
      <c r="O35" s="39">
        <v>3.4</v>
      </c>
      <c r="P35" s="39"/>
      <c r="Q35" s="39"/>
      <c r="R35" s="39"/>
      <c r="S35" s="39"/>
      <c r="T35" s="39"/>
      <c r="U35" s="39"/>
      <c r="V35" s="39"/>
      <c r="W35" s="39" t="s">
        <v>91</v>
      </c>
      <c r="X35" s="77" t="s">
        <v>92</v>
      </c>
      <c r="Y35" s="39" t="s">
        <v>74</v>
      </c>
    </row>
    <row r="36" s="34" customFormat="1" ht="18.75" customHeight="1" spans="1:25">
      <c r="A36" s="39">
        <v>32</v>
      </c>
      <c r="B36" s="40">
        <v>0.945138888888889</v>
      </c>
      <c r="C36" s="77" t="s">
        <v>107</v>
      </c>
      <c r="D36" s="77" t="s">
        <v>108</v>
      </c>
      <c r="E36" s="77" t="s">
        <v>109</v>
      </c>
      <c r="F36" s="39">
        <v>15515539105</v>
      </c>
      <c r="G36" s="77" t="s">
        <v>33</v>
      </c>
      <c r="H36" s="77" t="s">
        <v>52</v>
      </c>
      <c r="I36" s="77" t="s">
        <v>35</v>
      </c>
      <c r="J36" s="87" t="s">
        <v>36</v>
      </c>
      <c r="K36" s="39">
        <v>63.8</v>
      </c>
      <c r="L36" s="39"/>
      <c r="M36" s="39"/>
      <c r="N36" s="39"/>
      <c r="O36" s="39">
        <v>3.4</v>
      </c>
      <c r="P36" s="39"/>
      <c r="Q36" s="39"/>
      <c r="R36" s="39"/>
      <c r="S36" s="39"/>
      <c r="T36" s="39"/>
      <c r="U36" s="39"/>
      <c r="V36" s="39"/>
      <c r="W36" s="39" t="s">
        <v>91</v>
      </c>
      <c r="X36" s="77" t="s">
        <v>92</v>
      </c>
      <c r="Y36" s="39" t="s">
        <v>74</v>
      </c>
    </row>
    <row r="37" s="34" customFormat="1" ht="18.75" customHeight="1" spans="1:25">
      <c r="A37" s="39">
        <v>33</v>
      </c>
      <c r="B37" s="40">
        <v>0.00972222222222222</v>
      </c>
      <c r="C37" s="77" t="s">
        <v>60</v>
      </c>
      <c r="D37" s="77" t="s">
        <v>61</v>
      </c>
      <c r="E37" s="77" t="s">
        <v>62</v>
      </c>
      <c r="F37" s="39">
        <v>18264969222</v>
      </c>
      <c r="G37" s="77" t="s">
        <v>90</v>
      </c>
      <c r="H37" s="77" t="s">
        <v>52</v>
      </c>
      <c r="I37" s="77" t="s">
        <v>35</v>
      </c>
      <c r="J37" s="87" t="s">
        <v>36</v>
      </c>
      <c r="K37" s="39">
        <v>59.98</v>
      </c>
      <c r="L37" s="39"/>
      <c r="M37" s="39"/>
      <c r="N37" s="39"/>
      <c r="O37" s="39">
        <v>3.4</v>
      </c>
      <c r="P37" s="39"/>
      <c r="Q37" s="39"/>
      <c r="R37" s="39"/>
      <c r="S37" s="39"/>
      <c r="T37" s="39"/>
      <c r="U37" s="39"/>
      <c r="V37" s="39"/>
      <c r="W37" s="39" t="s">
        <v>91</v>
      </c>
      <c r="X37" s="77" t="s">
        <v>92</v>
      </c>
      <c r="Y37" s="39" t="s">
        <v>74</v>
      </c>
    </row>
    <row r="38" s="34" customFormat="1" ht="18.75" customHeight="1" spans="1:25">
      <c r="A38" s="39">
        <v>34</v>
      </c>
      <c r="B38" s="40">
        <v>0.104166666666667</v>
      </c>
      <c r="C38" s="77" t="s">
        <v>110</v>
      </c>
      <c r="D38" s="77" t="s">
        <v>111</v>
      </c>
      <c r="E38" s="77" t="s">
        <v>112</v>
      </c>
      <c r="F38" s="39">
        <v>13775854328</v>
      </c>
      <c r="G38" s="77" t="s">
        <v>58</v>
      </c>
      <c r="H38" s="39" t="s">
        <v>59</v>
      </c>
      <c r="I38" s="77" t="s">
        <v>35</v>
      </c>
      <c r="J38" s="87" t="s">
        <v>36</v>
      </c>
      <c r="K38" s="39">
        <v>85</v>
      </c>
      <c r="L38" s="39">
        <v>21.6</v>
      </c>
      <c r="M38" s="39">
        <v>63.4</v>
      </c>
      <c r="N38" s="39">
        <v>9</v>
      </c>
      <c r="O38" s="39">
        <v>2.4</v>
      </c>
      <c r="P38" s="39">
        <v>2.7</v>
      </c>
      <c r="Q38" s="93" t="s">
        <v>37</v>
      </c>
      <c r="R38" s="39"/>
      <c r="S38" s="39">
        <v>2</v>
      </c>
      <c r="T38" s="39">
        <v>61.4</v>
      </c>
      <c r="U38" s="39">
        <v>123</v>
      </c>
      <c r="V38" s="39">
        <f t="shared" ref="V38:V41" si="4">T38*U38</f>
        <v>7552.2</v>
      </c>
      <c r="W38" s="39" t="s">
        <v>91</v>
      </c>
      <c r="X38" s="77" t="s">
        <v>92</v>
      </c>
      <c r="Y38" s="77"/>
    </row>
    <row r="39" s="34" customFormat="1" ht="18.75" customHeight="1" spans="1:25">
      <c r="A39" s="39">
        <v>35</v>
      </c>
      <c r="B39" s="40">
        <v>0.10625</v>
      </c>
      <c r="C39" s="77" t="s">
        <v>113</v>
      </c>
      <c r="D39" s="77" t="s">
        <v>111</v>
      </c>
      <c r="E39" s="77" t="s">
        <v>114</v>
      </c>
      <c r="F39" s="39">
        <v>13791579307</v>
      </c>
      <c r="G39" s="77" t="s">
        <v>58</v>
      </c>
      <c r="H39" s="39" t="s">
        <v>59</v>
      </c>
      <c r="I39" s="77" t="s">
        <v>35</v>
      </c>
      <c r="J39" s="87" t="s">
        <v>36</v>
      </c>
      <c r="K39" s="39">
        <v>87.3</v>
      </c>
      <c r="L39" s="39">
        <v>21.52</v>
      </c>
      <c r="M39" s="39">
        <v>65.78</v>
      </c>
      <c r="N39" s="39">
        <v>9</v>
      </c>
      <c r="O39" s="39">
        <v>2.4</v>
      </c>
      <c r="P39" s="39">
        <v>2.7</v>
      </c>
      <c r="Q39" s="93" t="s">
        <v>37</v>
      </c>
      <c r="R39" s="39"/>
      <c r="S39" s="39">
        <v>1.98</v>
      </c>
      <c r="T39" s="39">
        <v>63.8</v>
      </c>
      <c r="U39" s="39">
        <v>123</v>
      </c>
      <c r="V39" s="39">
        <f t="shared" si="4"/>
        <v>7847.4</v>
      </c>
      <c r="W39" s="39" t="s">
        <v>91</v>
      </c>
      <c r="X39" s="77" t="s">
        <v>92</v>
      </c>
      <c r="Y39" s="77"/>
    </row>
    <row r="40" s="34" customFormat="1" ht="18.75" customHeight="1" spans="1:25">
      <c r="A40" s="39">
        <v>36</v>
      </c>
      <c r="B40" s="40">
        <v>0.128472222222222</v>
      </c>
      <c r="C40" s="77" t="s">
        <v>115</v>
      </c>
      <c r="D40" s="77" t="s">
        <v>116</v>
      </c>
      <c r="E40" s="77" t="s">
        <v>117</v>
      </c>
      <c r="F40" s="39">
        <v>15006761159</v>
      </c>
      <c r="G40" s="77" t="s">
        <v>58</v>
      </c>
      <c r="H40" s="39" t="s">
        <v>78</v>
      </c>
      <c r="I40" s="77" t="s">
        <v>79</v>
      </c>
      <c r="J40" s="87" t="s">
        <v>80</v>
      </c>
      <c r="K40" s="39">
        <v>64.02</v>
      </c>
      <c r="L40" s="39">
        <v>18.26</v>
      </c>
      <c r="M40" s="39">
        <v>45.76</v>
      </c>
      <c r="N40" s="39"/>
      <c r="O40" s="39"/>
      <c r="P40" s="39"/>
      <c r="Q40" s="39" t="s">
        <v>81</v>
      </c>
      <c r="R40" s="39">
        <v>7</v>
      </c>
      <c r="S40" s="39">
        <v>0.56</v>
      </c>
      <c r="T40" s="39">
        <v>45.2</v>
      </c>
      <c r="U40" s="39">
        <v>109</v>
      </c>
      <c r="V40" s="39">
        <f t="shared" si="4"/>
        <v>4926.8</v>
      </c>
      <c r="W40" s="39" t="s">
        <v>91</v>
      </c>
      <c r="X40" s="77" t="s">
        <v>92</v>
      </c>
      <c r="Y40" s="39"/>
    </row>
    <row r="41" s="34" customFormat="1" ht="18.75" customHeight="1" spans="1:25">
      <c r="A41" s="39">
        <v>37</v>
      </c>
      <c r="B41" s="40">
        <v>0.129861111111111</v>
      </c>
      <c r="C41" s="77" t="s">
        <v>118</v>
      </c>
      <c r="D41" s="77" t="s">
        <v>116</v>
      </c>
      <c r="E41" s="77" t="s">
        <v>116</v>
      </c>
      <c r="F41" s="39">
        <v>15698273028</v>
      </c>
      <c r="G41" s="77" t="s">
        <v>58</v>
      </c>
      <c r="H41" s="39" t="s">
        <v>78</v>
      </c>
      <c r="I41" s="77" t="s">
        <v>79</v>
      </c>
      <c r="J41" s="87" t="s">
        <v>80</v>
      </c>
      <c r="K41" s="39">
        <v>64.08</v>
      </c>
      <c r="L41" s="39">
        <v>18.6</v>
      </c>
      <c r="M41" s="39">
        <v>45.48</v>
      </c>
      <c r="N41" s="39"/>
      <c r="O41" s="39"/>
      <c r="P41" s="39"/>
      <c r="Q41" s="39" t="s">
        <v>81</v>
      </c>
      <c r="R41" s="39">
        <v>7</v>
      </c>
      <c r="S41" s="39">
        <v>0.58</v>
      </c>
      <c r="T41" s="39">
        <v>44.9</v>
      </c>
      <c r="U41" s="39">
        <v>109</v>
      </c>
      <c r="V41" s="39">
        <f t="shared" si="4"/>
        <v>4894.1</v>
      </c>
      <c r="W41" s="39" t="s">
        <v>91</v>
      </c>
      <c r="X41" s="77" t="s">
        <v>92</v>
      </c>
      <c r="Y41" s="39"/>
    </row>
    <row r="42" s="34" customFormat="1" ht="18.95" customHeight="1" spans="1:25">
      <c r="A42" s="39"/>
      <c r="B42" s="40"/>
      <c r="C42" s="77"/>
      <c r="D42" s="77"/>
      <c r="E42" s="77"/>
      <c r="F42" s="39"/>
      <c r="G42" s="77"/>
      <c r="H42" s="39"/>
      <c r="I42" s="77"/>
      <c r="J42" s="87"/>
      <c r="K42" s="88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77"/>
      <c r="Y42" s="39"/>
    </row>
    <row r="43" s="34" customFormat="1" ht="18.95" customHeight="1" spans="1:25">
      <c r="A43" s="39"/>
      <c r="B43" s="40"/>
      <c r="C43" s="77"/>
      <c r="D43" s="77"/>
      <c r="E43" s="77"/>
      <c r="F43" s="39"/>
      <c r="G43" s="77"/>
      <c r="H43" s="39"/>
      <c r="I43" s="77"/>
      <c r="J43" s="87"/>
      <c r="K43" s="88"/>
      <c r="L43" s="39"/>
      <c r="M43" s="39"/>
      <c r="N43" s="39"/>
      <c r="O43" s="39"/>
      <c r="P43" s="39"/>
      <c r="Q43" s="39"/>
      <c r="R43" s="39"/>
      <c r="S43" s="39"/>
      <c r="T43" s="77"/>
      <c r="U43" s="39"/>
      <c r="V43" s="39"/>
      <c r="W43" s="39"/>
      <c r="X43" s="77"/>
      <c r="Y43" s="39"/>
    </row>
    <row r="44" s="34" customFormat="1" ht="18.95" customHeight="1" spans="1:25">
      <c r="A44" s="39" t="s">
        <v>119</v>
      </c>
      <c r="B44" s="40"/>
      <c r="C44" s="77"/>
      <c r="D44" s="77"/>
      <c r="E44" s="77"/>
      <c r="F44" s="39"/>
      <c r="G44" s="77"/>
      <c r="H44" s="39"/>
      <c r="I44" s="77"/>
      <c r="J44" s="87"/>
      <c r="K44" s="88"/>
      <c r="L44" s="39"/>
      <c r="M44" s="39">
        <f>SUM(M5:M43)</f>
        <v>1236.36</v>
      </c>
      <c r="N44" s="39"/>
      <c r="O44" s="39"/>
      <c r="P44" s="39"/>
      <c r="Q44" s="39"/>
      <c r="R44" s="39"/>
      <c r="S44" s="39"/>
      <c r="T44" s="77"/>
      <c r="U44" s="39"/>
      <c r="V44" s="39">
        <f>SUM(V5:V43)</f>
        <v>143402.3</v>
      </c>
      <c r="W44" s="39"/>
      <c r="X44" s="77"/>
      <c r="Y44" s="39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"/>
  <sheetViews>
    <sheetView workbookViewId="0">
      <selection activeCell="T17" sqref="T17"/>
    </sheetView>
  </sheetViews>
  <sheetFormatPr defaultColWidth="9" defaultRowHeight="13.5"/>
  <cols>
    <col min="6" max="6" width="13.875" customWidth="1"/>
  </cols>
  <sheetData>
    <row r="1" ht="39" customHeight="1" spans="1:25">
      <c r="A1" s="50" t="s">
        <v>120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64"/>
      <c r="X1" s="64"/>
      <c r="Y1" s="64"/>
    </row>
    <row r="2" ht="20.25" spans="1:25">
      <c r="A2" s="51"/>
      <c r="B2" s="52" t="s">
        <v>121</v>
      </c>
      <c r="C2" s="53"/>
      <c r="D2" s="53"/>
      <c r="E2" s="53"/>
      <c r="F2" s="53"/>
      <c r="G2" s="53"/>
      <c r="H2" s="53"/>
      <c r="I2" s="53"/>
      <c r="J2" s="53"/>
      <c r="K2" s="53"/>
      <c r="L2" s="60"/>
      <c r="M2" s="53"/>
      <c r="N2" s="53"/>
      <c r="O2" s="53"/>
      <c r="P2" s="53"/>
      <c r="Q2" s="53"/>
      <c r="R2" s="53"/>
      <c r="S2" s="53"/>
      <c r="T2" s="53"/>
      <c r="U2" s="53"/>
      <c r="V2" s="65"/>
      <c r="W2" s="64"/>
      <c r="X2" s="64"/>
      <c r="Y2" s="64"/>
    </row>
    <row r="3" ht="18.75" spans="1:25">
      <c r="A3" s="54" t="s">
        <v>2</v>
      </c>
      <c r="B3" s="55" t="s">
        <v>3</v>
      </c>
      <c r="C3" s="55" t="s">
        <v>4</v>
      </c>
      <c r="D3" s="55"/>
      <c r="E3" s="55"/>
      <c r="F3" s="55"/>
      <c r="G3" s="55"/>
      <c r="H3" s="55" t="s">
        <v>5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36" t="s">
        <v>6</v>
      </c>
      <c r="U3" s="36"/>
      <c r="V3" s="36"/>
      <c r="W3" s="36" t="s">
        <v>7</v>
      </c>
      <c r="X3" s="36" t="s">
        <v>8</v>
      </c>
      <c r="Y3" s="36" t="s">
        <v>9</v>
      </c>
    </row>
    <row r="4" ht="18.75" spans="1:25">
      <c r="A4" s="56"/>
      <c r="B4" s="55" t="s">
        <v>122</v>
      </c>
      <c r="C4" s="55" t="s">
        <v>11</v>
      </c>
      <c r="D4" s="55" t="s">
        <v>123</v>
      </c>
      <c r="E4" s="55" t="s">
        <v>13</v>
      </c>
      <c r="F4" s="55" t="s">
        <v>14</v>
      </c>
      <c r="G4" s="55" t="s">
        <v>15</v>
      </c>
      <c r="H4" s="55" t="s">
        <v>16</v>
      </c>
      <c r="I4" s="55" t="s">
        <v>17</v>
      </c>
      <c r="J4" s="55" t="s">
        <v>18</v>
      </c>
      <c r="K4" s="55" t="s">
        <v>124</v>
      </c>
      <c r="L4" s="55" t="s">
        <v>125</v>
      </c>
      <c r="M4" s="55" t="s">
        <v>126</v>
      </c>
      <c r="N4" s="61" t="s">
        <v>22</v>
      </c>
      <c r="O4" s="61" t="s">
        <v>23</v>
      </c>
      <c r="P4" s="61" t="s">
        <v>24</v>
      </c>
      <c r="Q4" s="61" t="s">
        <v>127</v>
      </c>
      <c r="R4" s="61" t="s">
        <v>128</v>
      </c>
      <c r="S4" s="61" t="s">
        <v>27</v>
      </c>
      <c r="T4" s="61" t="s">
        <v>28</v>
      </c>
      <c r="U4" s="61" t="s">
        <v>129</v>
      </c>
      <c r="V4" s="61" t="s">
        <v>130</v>
      </c>
      <c r="W4" s="61"/>
      <c r="X4" s="61"/>
      <c r="Y4" s="61"/>
    </row>
    <row r="5" ht="14.25" spans="1:25">
      <c r="A5" s="57">
        <v>1</v>
      </c>
      <c r="B5" s="58">
        <v>0.344444444444444</v>
      </c>
      <c r="C5" s="59" t="s">
        <v>131</v>
      </c>
      <c r="D5" s="59" t="s">
        <v>132</v>
      </c>
      <c r="E5" s="59" t="s">
        <v>132</v>
      </c>
      <c r="F5" s="59">
        <v>17562132680</v>
      </c>
      <c r="G5" s="59" t="s">
        <v>133</v>
      </c>
      <c r="H5" s="59">
        <v>9857</v>
      </c>
      <c r="I5" s="59" t="s">
        <v>79</v>
      </c>
      <c r="J5" s="62" t="s">
        <v>134</v>
      </c>
      <c r="K5" s="59">
        <v>49.66</v>
      </c>
      <c r="L5" s="39">
        <v>16.55</v>
      </c>
      <c r="M5" s="59">
        <f t="shared" ref="M5:M10" si="0">K5-L5</f>
        <v>33.11</v>
      </c>
      <c r="N5" s="63"/>
      <c r="O5" s="63"/>
      <c r="P5" s="63"/>
      <c r="Q5" s="63"/>
      <c r="R5" s="63"/>
      <c r="S5" s="66" t="s">
        <v>135</v>
      </c>
      <c r="T5" s="59">
        <v>33</v>
      </c>
      <c r="U5" s="59">
        <v>108</v>
      </c>
      <c r="V5" s="59">
        <f t="shared" ref="V5:V10" si="1">T5*U5</f>
        <v>3564</v>
      </c>
      <c r="W5" s="59" t="s">
        <v>136</v>
      </c>
      <c r="X5" s="59" t="s">
        <v>137</v>
      </c>
      <c r="Y5" s="63"/>
    </row>
    <row r="6" ht="14.25" spans="1:25">
      <c r="A6" s="56">
        <v>2</v>
      </c>
      <c r="B6" s="58">
        <v>0.525694444444444</v>
      </c>
      <c r="C6" s="59" t="s">
        <v>138</v>
      </c>
      <c r="D6" s="59" t="s">
        <v>139</v>
      </c>
      <c r="E6" s="59" t="s">
        <v>139</v>
      </c>
      <c r="F6" s="59">
        <v>15998721911</v>
      </c>
      <c r="G6" s="59" t="s">
        <v>133</v>
      </c>
      <c r="H6" s="59">
        <v>9858</v>
      </c>
      <c r="I6" s="59" t="s">
        <v>79</v>
      </c>
      <c r="J6" s="62" t="s">
        <v>134</v>
      </c>
      <c r="K6" s="59">
        <v>48.69</v>
      </c>
      <c r="L6" s="39">
        <v>16.5</v>
      </c>
      <c r="M6" s="59">
        <f t="shared" si="0"/>
        <v>32.19</v>
      </c>
      <c r="N6" s="63"/>
      <c r="O6" s="63"/>
      <c r="P6" s="63"/>
      <c r="Q6" s="63"/>
      <c r="R6" s="63"/>
      <c r="S6" s="66" t="s">
        <v>135</v>
      </c>
      <c r="T6" s="59">
        <v>32</v>
      </c>
      <c r="U6" s="59">
        <v>108</v>
      </c>
      <c r="V6" s="59">
        <f t="shared" si="1"/>
        <v>3456</v>
      </c>
      <c r="W6" s="59" t="s">
        <v>136</v>
      </c>
      <c r="X6" s="59" t="s">
        <v>137</v>
      </c>
      <c r="Y6" s="63"/>
    </row>
    <row r="7" ht="14.25" spans="1:25">
      <c r="A7" s="56">
        <v>3</v>
      </c>
      <c r="B7" s="58">
        <v>0.576388888888889</v>
      </c>
      <c r="C7" s="59" t="s">
        <v>131</v>
      </c>
      <c r="D7" s="59" t="s">
        <v>132</v>
      </c>
      <c r="E7" s="59" t="s">
        <v>132</v>
      </c>
      <c r="F7" s="59">
        <v>17562132680</v>
      </c>
      <c r="G7" s="59" t="s">
        <v>133</v>
      </c>
      <c r="H7" s="59">
        <v>9859</v>
      </c>
      <c r="I7" s="59" t="s">
        <v>79</v>
      </c>
      <c r="J7" s="62" t="s">
        <v>134</v>
      </c>
      <c r="K7" s="59">
        <v>47.71</v>
      </c>
      <c r="L7" s="39">
        <v>16.78</v>
      </c>
      <c r="M7" s="59">
        <f t="shared" si="0"/>
        <v>30.93</v>
      </c>
      <c r="N7" s="63"/>
      <c r="O7" s="63"/>
      <c r="P7" s="63"/>
      <c r="Q7" s="63"/>
      <c r="R7" s="63"/>
      <c r="S7" s="66" t="s">
        <v>135</v>
      </c>
      <c r="T7" s="59">
        <v>30.8</v>
      </c>
      <c r="U7" s="59">
        <v>108</v>
      </c>
      <c r="V7" s="59">
        <f t="shared" si="1"/>
        <v>3326.4</v>
      </c>
      <c r="W7" s="59" t="s">
        <v>136</v>
      </c>
      <c r="X7" s="59" t="s">
        <v>137</v>
      </c>
      <c r="Y7" s="63"/>
    </row>
    <row r="8" ht="14.25" spans="1:25">
      <c r="A8" s="56">
        <v>4</v>
      </c>
      <c r="B8" s="58">
        <v>0.665277777777778</v>
      </c>
      <c r="C8" s="59" t="s">
        <v>140</v>
      </c>
      <c r="D8" s="59" t="s">
        <v>141</v>
      </c>
      <c r="E8" s="59" t="s">
        <v>141</v>
      </c>
      <c r="F8" s="59">
        <v>18953005713</v>
      </c>
      <c r="G8" s="59" t="s">
        <v>142</v>
      </c>
      <c r="H8" s="59">
        <v>9860</v>
      </c>
      <c r="I8" s="59" t="s">
        <v>143</v>
      </c>
      <c r="J8" s="62" t="s">
        <v>144</v>
      </c>
      <c r="K8" s="59">
        <v>49.09</v>
      </c>
      <c r="L8" s="39">
        <v>16.38</v>
      </c>
      <c r="M8" s="59">
        <f t="shared" si="0"/>
        <v>32.71</v>
      </c>
      <c r="N8" s="63"/>
      <c r="O8" s="63"/>
      <c r="P8" s="63"/>
      <c r="Q8" s="63"/>
      <c r="R8" s="63"/>
      <c r="S8" s="66" t="s">
        <v>135</v>
      </c>
      <c r="T8" s="59">
        <v>32.6</v>
      </c>
      <c r="U8" s="59">
        <v>137</v>
      </c>
      <c r="V8" s="59">
        <f t="shared" si="1"/>
        <v>4466.2</v>
      </c>
      <c r="W8" s="59" t="s">
        <v>136</v>
      </c>
      <c r="X8" s="59" t="s">
        <v>137</v>
      </c>
      <c r="Y8" s="63"/>
    </row>
    <row r="9" ht="14.25" spans="1:25">
      <c r="A9" s="57">
        <v>5</v>
      </c>
      <c r="B9" s="58">
        <v>0.714583333333333</v>
      </c>
      <c r="C9" s="59" t="s">
        <v>145</v>
      </c>
      <c r="D9" s="59" t="s">
        <v>146</v>
      </c>
      <c r="E9" s="59" t="s">
        <v>146</v>
      </c>
      <c r="F9" s="59">
        <v>15562468173</v>
      </c>
      <c r="G9" s="59" t="s">
        <v>147</v>
      </c>
      <c r="H9" s="59">
        <v>9861</v>
      </c>
      <c r="I9" s="59" t="s">
        <v>143</v>
      </c>
      <c r="J9" s="62" t="s">
        <v>144</v>
      </c>
      <c r="K9" s="59">
        <v>46.37</v>
      </c>
      <c r="L9" s="39">
        <v>16.22</v>
      </c>
      <c r="M9" s="59">
        <f t="shared" si="0"/>
        <v>30.15</v>
      </c>
      <c r="N9" s="63"/>
      <c r="O9" s="63"/>
      <c r="P9" s="63"/>
      <c r="Q9" s="63"/>
      <c r="R9" s="63"/>
      <c r="S9" s="66" t="s">
        <v>135</v>
      </c>
      <c r="T9" s="59">
        <v>30</v>
      </c>
      <c r="U9" s="59">
        <v>137</v>
      </c>
      <c r="V9" s="59">
        <f t="shared" si="1"/>
        <v>4110</v>
      </c>
      <c r="W9" s="59" t="s">
        <v>136</v>
      </c>
      <c r="X9" s="59" t="s">
        <v>137</v>
      </c>
      <c r="Y9" s="63"/>
    </row>
    <row r="10" ht="14.25" spans="1:25">
      <c r="A10" s="56">
        <v>6</v>
      </c>
      <c r="B10" s="58"/>
      <c r="C10" s="59"/>
      <c r="D10" s="59"/>
      <c r="E10" s="59"/>
      <c r="F10" s="59"/>
      <c r="G10" s="59"/>
      <c r="H10" s="59"/>
      <c r="I10" s="59"/>
      <c r="J10" s="62"/>
      <c r="K10" s="59"/>
      <c r="L10" s="39"/>
      <c r="M10" s="59">
        <f t="shared" si="0"/>
        <v>0</v>
      </c>
      <c r="N10" s="63"/>
      <c r="O10" s="63"/>
      <c r="P10" s="63"/>
      <c r="Q10" s="63"/>
      <c r="R10" s="63"/>
      <c r="S10" s="66"/>
      <c r="T10" s="59"/>
      <c r="U10" s="59"/>
      <c r="V10" s="59">
        <f>SUM(V5:V9)</f>
        <v>18922.6</v>
      </c>
      <c r="W10" s="59" t="s">
        <v>136</v>
      </c>
      <c r="X10" s="59" t="s">
        <v>137</v>
      </c>
      <c r="Y10" s="63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K15" sqref="J15:K15"/>
    </sheetView>
  </sheetViews>
  <sheetFormatPr defaultColWidth="9" defaultRowHeight="13.5"/>
  <cols>
    <col min="6" max="6" width="12.625" customWidth="1"/>
  </cols>
  <sheetData>
    <row r="1" ht="42" customHeight="1" spans="1:25">
      <c r="A1" s="33" t="s">
        <v>148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</row>
    <row r="2" ht="14.25" spans="1:22">
      <c r="A2" s="34"/>
      <c r="B2" s="35" t="s">
        <v>149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</row>
    <row r="3" spans="1:25">
      <c r="A3" s="36" t="s">
        <v>2</v>
      </c>
      <c r="B3" s="36" t="s">
        <v>3</v>
      </c>
      <c r="C3" s="36" t="s">
        <v>4</v>
      </c>
      <c r="D3" s="36"/>
      <c r="E3" s="36"/>
      <c r="F3" s="36"/>
      <c r="G3" s="36"/>
      <c r="H3" s="37" t="s">
        <v>5</v>
      </c>
      <c r="I3" s="44"/>
      <c r="J3" s="44"/>
      <c r="K3" s="44"/>
      <c r="L3" s="44"/>
      <c r="M3" s="44"/>
      <c r="N3" s="44"/>
      <c r="O3" s="44"/>
      <c r="P3" s="44"/>
      <c r="Q3" s="44"/>
      <c r="R3" s="44"/>
      <c r="S3" s="46"/>
      <c r="T3" s="36" t="s">
        <v>6</v>
      </c>
      <c r="U3" s="36"/>
      <c r="V3" s="36"/>
      <c r="W3" s="36" t="s">
        <v>7</v>
      </c>
      <c r="X3" s="47" t="s">
        <v>8</v>
      </c>
      <c r="Y3" s="36" t="s">
        <v>9</v>
      </c>
    </row>
    <row r="4" ht="27" spans="1:25">
      <c r="A4" s="36"/>
      <c r="B4" s="36" t="s">
        <v>10</v>
      </c>
      <c r="C4" s="36" t="s">
        <v>11</v>
      </c>
      <c r="D4" s="38" t="s">
        <v>12</v>
      </c>
      <c r="E4" s="36" t="s">
        <v>13</v>
      </c>
      <c r="F4" s="36" t="s">
        <v>14</v>
      </c>
      <c r="G4" s="36" t="s">
        <v>15</v>
      </c>
      <c r="H4" s="36" t="s">
        <v>16</v>
      </c>
      <c r="I4" s="36" t="s">
        <v>17</v>
      </c>
      <c r="J4" s="36" t="s">
        <v>18</v>
      </c>
      <c r="K4" s="36" t="s">
        <v>19</v>
      </c>
      <c r="L4" s="36" t="s">
        <v>20</v>
      </c>
      <c r="M4" s="36" t="s">
        <v>21</v>
      </c>
      <c r="N4" s="36" t="s">
        <v>22</v>
      </c>
      <c r="O4" s="36" t="s">
        <v>23</v>
      </c>
      <c r="P4" s="36" t="s">
        <v>24</v>
      </c>
      <c r="Q4" s="36" t="s">
        <v>127</v>
      </c>
      <c r="R4" s="36" t="s">
        <v>128</v>
      </c>
      <c r="S4" s="36" t="s">
        <v>27</v>
      </c>
      <c r="T4" s="36" t="s">
        <v>28</v>
      </c>
      <c r="U4" s="36" t="s">
        <v>129</v>
      </c>
      <c r="V4" s="36" t="s">
        <v>130</v>
      </c>
      <c r="W4" s="36"/>
      <c r="X4" s="48"/>
      <c r="Y4" s="36"/>
    </row>
    <row r="5" spans="1:25">
      <c r="A5" s="39">
        <v>1</v>
      </c>
      <c r="B5" s="40">
        <v>0.793055555555556</v>
      </c>
      <c r="C5" s="41" t="s">
        <v>150</v>
      </c>
      <c r="D5" s="42" t="s">
        <v>151</v>
      </c>
      <c r="E5" s="42" t="s">
        <v>152</v>
      </c>
      <c r="F5" s="42">
        <v>13775439287</v>
      </c>
      <c r="G5" s="39" t="s">
        <v>151</v>
      </c>
      <c r="H5" s="39">
        <v>4899</v>
      </c>
      <c r="I5" s="39" t="s">
        <v>153</v>
      </c>
      <c r="J5" s="45" t="s">
        <v>154</v>
      </c>
      <c r="K5" s="39">
        <v>87.74</v>
      </c>
      <c r="L5" s="39">
        <v>21.32</v>
      </c>
      <c r="M5" s="39">
        <v>66.42</v>
      </c>
      <c r="N5" s="39"/>
      <c r="O5" s="39">
        <v>0.3</v>
      </c>
      <c r="P5" s="39"/>
      <c r="Q5" s="39" t="s">
        <v>155</v>
      </c>
      <c r="R5" s="49">
        <v>0.08</v>
      </c>
      <c r="S5" s="39">
        <v>0.92</v>
      </c>
      <c r="T5" s="39">
        <f>M5-S5</f>
        <v>65.5</v>
      </c>
      <c r="U5" s="39">
        <v>90</v>
      </c>
      <c r="V5" s="42"/>
      <c r="W5" s="39" t="s">
        <v>156</v>
      </c>
      <c r="X5" s="39" t="s">
        <v>157</v>
      </c>
      <c r="Y5" s="42"/>
    </row>
    <row r="6" spans="1:25">
      <c r="A6" s="39">
        <v>2</v>
      </c>
      <c r="B6" s="40">
        <v>0.858333333333333</v>
      </c>
      <c r="C6" s="41" t="s">
        <v>150</v>
      </c>
      <c r="D6" s="41" t="s">
        <v>151</v>
      </c>
      <c r="E6" s="42" t="s">
        <v>152</v>
      </c>
      <c r="F6" s="42">
        <v>13775439287</v>
      </c>
      <c r="G6" s="39" t="s">
        <v>151</v>
      </c>
      <c r="H6" s="39">
        <v>4900</v>
      </c>
      <c r="I6" s="39" t="s">
        <v>153</v>
      </c>
      <c r="J6" s="45" t="s">
        <v>154</v>
      </c>
      <c r="K6" s="39">
        <v>88</v>
      </c>
      <c r="L6" s="39">
        <v>21.3</v>
      </c>
      <c r="M6" s="39">
        <v>66.7</v>
      </c>
      <c r="N6" s="39"/>
      <c r="O6" s="39">
        <v>0.3</v>
      </c>
      <c r="P6" s="39"/>
      <c r="Q6" s="39" t="s">
        <v>155</v>
      </c>
      <c r="R6" s="49">
        <v>0.08</v>
      </c>
      <c r="S6" s="39">
        <v>0.7</v>
      </c>
      <c r="T6" s="39">
        <v>66</v>
      </c>
      <c r="U6" s="39">
        <v>90</v>
      </c>
      <c r="V6" s="42"/>
      <c r="W6" s="39" t="s">
        <v>156</v>
      </c>
      <c r="X6" s="39" t="s">
        <v>157</v>
      </c>
      <c r="Y6" s="42"/>
    </row>
    <row r="7" spans="1:25">
      <c r="A7" s="39">
        <v>3</v>
      </c>
      <c r="B7" s="40">
        <v>0.919444444444444</v>
      </c>
      <c r="C7" s="41" t="s">
        <v>150</v>
      </c>
      <c r="D7" s="42" t="s">
        <v>151</v>
      </c>
      <c r="E7" s="42" t="s">
        <v>152</v>
      </c>
      <c r="F7" s="42">
        <v>13775439287</v>
      </c>
      <c r="G7" s="39" t="s">
        <v>151</v>
      </c>
      <c r="H7" s="39">
        <v>4901</v>
      </c>
      <c r="I7" s="39" t="s">
        <v>153</v>
      </c>
      <c r="J7" s="45" t="s">
        <v>154</v>
      </c>
      <c r="K7" s="39">
        <v>87.84</v>
      </c>
      <c r="L7" s="39">
        <v>21.28</v>
      </c>
      <c r="M7" s="39">
        <v>66.54</v>
      </c>
      <c r="N7" s="39"/>
      <c r="O7" s="39">
        <v>0.3</v>
      </c>
      <c r="P7" s="39"/>
      <c r="Q7" s="39" t="s">
        <v>155</v>
      </c>
      <c r="R7" s="49">
        <v>0.08</v>
      </c>
      <c r="S7" s="39">
        <v>0.54</v>
      </c>
      <c r="T7" s="39">
        <v>66</v>
      </c>
      <c r="U7" s="39">
        <v>90</v>
      </c>
      <c r="V7" s="42"/>
      <c r="W7" s="39" t="s">
        <v>156</v>
      </c>
      <c r="X7" s="39" t="s">
        <v>157</v>
      </c>
      <c r="Y7" s="42"/>
    </row>
    <row r="8" spans="1:25">
      <c r="A8" s="39">
        <v>4</v>
      </c>
      <c r="B8" s="40"/>
      <c r="C8" s="41"/>
      <c r="D8" s="42"/>
      <c r="E8" s="42"/>
      <c r="F8" s="42"/>
      <c r="G8" s="39"/>
      <c r="H8" s="39"/>
      <c r="I8" s="39"/>
      <c r="J8" s="45"/>
      <c r="K8" s="39"/>
      <c r="L8" s="39"/>
      <c r="M8" s="39"/>
      <c r="N8" s="39"/>
      <c r="O8" s="39"/>
      <c r="P8" s="39"/>
      <c r="Q8" s="39"/>
      <c r="R8" s="49"/>
      <c r="S8" s="39"/>
      <c r="T8" s="39"/>
      <c r="U8" s="39"/>
      <c r="V8" s="42"/>
      <c r="W8" s="39"/>
      <c r="X8" s="39"/>
      <c r="Y8" s="42"/>
    </row>
    <row r="9" spans="1:25">
      <c r="A9" s="39">
        <v>5</v>
      </c>
      <c r="B9" s="40"/>
      <c r="C9" s="41"/>
      <c r="D9" s="42"/>
      <c r="E9" s="42"/>
      <c r="F9" s="42"/>
      <c r="G9" s="39"/>
      <c r="H9" s="39"/>
      <c r="I9" s="39"/>
      <c r="J9" s="45"/>
      <c r="K9" s="39"/>
      <c r="L9" s="39"/>
      <c r="M9" s="39"/>
      <c r="N9" s="39"/>
      <c r="O9" s="39"/>
      <c r="P9" s="39"/>
      <c r="Q9" s="39"/>
      <c r="R9" s="49"/>
      <c r="S9" s="39"/>
      <c r="T9" s="39"/>
      <c r="U9" s="39"/>
      <c r="V9" s="42"/>
      <c r="W9" s="39"/>
      <c r="X9" s="39"/>
      <c r="Y9" s="42"/>
    </row>
    <row r="10" spans="1:25">
      <c r="A10" s="39">
        <v>6</v>
      </c>
      <c r="B10" s="40"/>
      <c r="C10" s="41"/>
      <c r="D10" s="42"/>
      <c r="E10" s="42"/>
      <c r="F10" s="42"/>
      <c r="G10" s="39"/>
      <c r="H10" s="39"/>
      <c r="I10" s="39"/>
      <c r="J10" s="45"/>
      <c r="K10" s="39"/>
      <c r="L10" s="39"/>
      <c r="M10" s="39"/>
      <c r="N10" s="39"/>
      <c r="O10" s="39"/>
      <c r="P10" s="39"/>
      <c r="Q10" s="39"/>
      <c r="R10" s="49"/>
      <c r="S10" s="39"/>
      <c r="T10" s="39"/>
      <c r="U10" s="39"/>
      <c r="V10" s="42"/>
      <c r="W10" s="39"/>
      <c r="X10" s="39"/>
      <c r="Y10" s="42"/>
    </row>
    <row r="11" spans="1:25">
      <c r="A11" s="39">
        <v>7</v>
      </c>
      <c r="B11" s="40"/>
      <c r="C11" s="41"/>
      <c r="D11" s="42"/>
      <c r="E11" s="42"/>
      <c r="F11" s="42"/>
      <c r="G11" s="39"/>
      <c r="H11" s="39"/>
      <c r="I11" s="39"/>
      <c r="J11" s="45"/>
      <c r="K11" s="39"/>
      <c r="L11" s="39"/>
      <c r="M11" s="39"/>
      <c r="N11" s="39"/>
      <c r="O11" s="39"/>
      <c r="P11" s="39"/>
      <c r="Q11" s="39"/>
      <c r="R11" s="49"/>
      <c r="S11" s="39"/>
      <c r="T11" s="39"/>
      <c r="U11" s="39"/>
      <c r="V11" s="42"/>
      <c r="W11" s="39"/>
      <c r="X11" s="39"/>
      <c r="Y11" s="42"/>
    </row>
    <row r="12" spans="1:25">
      <c r="A12" s="39">
        <v>8</v>
      </c>
      <c r="B12" s="40"/>
      <c r="C12" s="41"/>
      <c r="D12" s="42"/>
      <c r="E12" s="42"/>
      <c r="F12" s="42"/>
      <c r="G12" s="39"/>
      <c r="H12" s="39"/>
      <c r="I12" s="39"/>
      <c r="J12" s="45"/>
      <c r="K12" s="39"/>
      <c r="L12" s="39"/>
      <c r="M12" s="39"/>
      <c r="N12" s="39"/>
      <c r="O12" s="39"/>
      <c r="P12" s="39"/>
      <c r="Q12" s="39"/>
      <c r="R12" s="49"/>
      <c r="S12" s="39"/>
      <c r="T12" s="39"/>
      <c r="U12" s="39"/>
      <c r="V12" s="42"/>
      <c r="W12" s="39"/>
      <c r="X12" s="39"/>
      <c r="Y12" s="42"/>
    </row>
    <row r="13" spans="1:25">
      <c r="A13" s="39">
        <v>9</v>
      </c>
      <c r="B13" s="40"/>
      <c r="C13" s="41"/>
      <c r="D13" s="42"/>
      <c r="E13" s="42"/>
      <c r="F13" s="42"/>
      <c r="G13" s="39"/>
      <c r="H13" s="39"/>
      <c r="I13" s="39"/>
      <c r="J13" s="45"/>
      <c r="K13" s="39"/>
      <c r="L13" s="39"/>
      <c r="M13" s="39"/>
      <c r="N13" s="39"/>
      <c r="O13" s="39"/>
      <c r="P13" s="39"/>
      <c r="Q13" s="39"/>
      <c r="R13" s="49"/>
      <c r="S13" s="39"/>
      <c r="T13" s="39"/>
      <c r="U13" s="39"/>
      <c r="V13" s="42"/>
      <c r="W13" s="39"/>
      <c r="X13" s="39"/>
      <c r="Y13" s="42"/>
    </row>
    <row r="14" spans="1:25">
      <c r="A14" s="39">
        <v>10</v>
      </c>
      <c r="B14" s="40"/>
      <c r="C14" s="41"/>
      <c r="D14" s="42"/>
      <c r="E14" s="42"/>
      <c r="F14" s="42"/>
      <c r="G14" s="39"/>
      <c r="H14" s="39"/>
      <c r="I14" s="39"/>
      <c r="J14" s="45"/>
      <c r="K14" s="39"/>
      <c r="L14" s="39"/>
      <c r="M14" s="39"/>
      <c r="N14" s="39"/>
      <c r="O14" s="39"/>
      <c r="P14" s="39"/>
      <c r="Q14" s="39"/>
      <c r="R14" s="49"/>
      <c r="S14" s="39"/>
      <c r="T14" s="39"/>
      <c r="U14" s="39"/>
      <c r="V14" s="42"/>
      <c r="W14" s="39"/>
      <c r="X14" s="39"/>
      <c r="Y14" s="42"/>
    </row>
    <row r="15" spans="1:25">
      <c r="A15" s="39">
        <v>11</v>
      </c>
      <c r="B15" s="40"/>
      <c r="C15" s="41"/>
      <c r="D15" s="42"/>
      <c r="E15" s="42"/>
      <c r="F15" s="42"/>
      <c r="G15" s="39"/>
      <c r="H15" s="39"/>
      <c r="I15" s="39"/>
      <c r="J15" s="45"/>
      <c r="K15" s="39"/>
      <c r="L15" s="39"/>
      <c r="M15" s="39"/>
      <c r="N15" s="39"/>
      <c r="O15" s="39"/>
      <c r="P15" s="39"/>
      <c r="Q15" s="39"/>
      <c r="R15" s="49"/>
      <c r="S15" s="39"/>
      <c r="T15" s="39"/>
      <c r="U15" s="39"/>
      <c r="V15" s="42"/>
      <c r="W15" s="39"/>
      <c r="X15" s="39"/>
      <c r="Y15" s="42"/>
    </row>
    <row r="16" spans="1:25">
      <c r="A16" s="39">
        <v>12</v>
      </c>
      <c r="B16" s="40"/>
      <c r="C16" s="41"/>
      <c r="D16" s="42"/>
      <c r="E16" s="42"/>
      <c r="F16" s="42"/>
      <c r="G16" s="39"/>
      <c r="H16" s="39"/>
      <c r="I16" s="39"/>
      <c r="J16" s="45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42"/>
      <c r="W16" s="39"/>
      <c r="X16" s="39"/>
      <c r="Y16" s="42"/>
    </row>
    <row r="17" spans="1:25">
      <c r="A17" s="39">
        <v>13</v>
      </c>
      <c r="B17" s="40"/>
      <c r="C17" s="41"/>
      <c r="D17" s="42"/>
      <c r="E17" s="42"/>
      <c r="F17" s="42"/>
      <c r="G17" s="39"/>
      <c r="H17" s="39"/>
      <c r="I17" s="39"/>
      <c r="J17" s="45"/>
      <c r="K17" s="39"/>
      <c r="L17" s="39"/>
      <c r="M17" s="39"/>
      <c r="N17" s="42"/>
      <c r="O17" s="39"/>
      <c r="P17" s="42"/>
      <c r="Q17" s="39"/>
      <c r="R17" s="39"/>
      <c r="S17" s="39"/>
      <c r="T17" s="39"/>
      <c r="U17" s="39"/>
      <c r="V17" s="42"/>
      <c r="W17" s="39"/>
      <c r="X17" s="39"/>
      <c r="Y17" s="42"/>
    </row>
    <row r="18" spans="1:25">
      <c r="A18" s="39">
        <v>14</v>
      </c>
      <c r="B18" s="40"/>
      <c r="C18" s="41"/>
      <c r="D18" s="42"/>
      <c r="E18" s="42"/>
      <c r="F18" s="42"/>
      <c r="G18" s="39"/>
      <c r="H18" s="39"/>
      <c r="I18" s="39"/>
      <c r="J18" s="45"/>
      <c r="K18" s="39"/>
      <c r="L18" s="39"/>
      <c r="M18" s="42"/>
      <c r="N18" s="42"/>
      <c r="O18" s="39"/>
      <c r="P18" s="42"/>
      <c r="Q18" s="39"/>
      <c r="R18" s="39"/>
      <c r="S18" s="39"/>
      <c r="T18" s="42"/>
      <c r="U18" s="39"/>
      <c r="V18" s="42"/>
      <c r="W18" s="39"/>
      <c r="X18" s="39"/>
      <c r="Y18" s="42"/>
    </row>
    <row r="19" spans="1:25">
      <c r="A19" s="39">
        <v>15</v>
      </c>
      <c r="B19" s="36" t="s">
        <v>119</v>
      </c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>
        <f>SUM(M5:M18)</f>
        <v>199.66</v>
      </c>
      <c r="N19" s="42"/>
      <c r="O19" s="42"/>
      <c r="P19" s="42"/>
      <c r="Q19" s="42"/>
      <c r="R19" s="42"/>
      <c r="S19" s="42"/>
      <c r="T19" s="42">
        <f>SUM(T5:T18)</f>
        <v>197.5</v>
      </c>
      <c r="U19" s="42"/>
      <c r="V19" s="42"/>
      <c r="W19" s="42"/>
      <c r="X19" s="42"/>
      <c r="Y19" s="42"/>
    </row>
    <row r="20" spans="1:21">
      <c r="A20" s="34"/>
      <c r="B20" s="43" t="s">
        <v>158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6"/>
  <sheetViews>
    <sheetView workbookViewId="0">
      <selection activeCell="J6" sqref="J6"/>
    </sheetView>
  </sheetViews>
  <sheetFormatPr defaultColWidth="9" defaultRowHeight="13.5"/>
  <cols>
    <col min="6" max="6" width="12.625" customWidth="1"/>
  </cols>
  <sheetData>
    <row r="1" ht="38" customHeight="1" spans="1:24">
      <c r="A1" s="1" t="s">
        <v>159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160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7"/>
      <c r="X2" s="27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1"/>
      <c r="J3" s="21"/>
      <c r="K3" s="21"/>
      <c r="L3" s="21"/>
      <c r="M3" s="21"/>
      <c r="N3" s="21"/>
      <c r="O3" s="21"/>
      <c r="P3" s="21"/>
      <c r="Q3" s="21"/>
      <c r="R3" s="21"/>
      <c r="S3" s="28"/>
      <c r="T3" s="6" t="s">
        <v>6</v>
      </c>
      <c r="U3" s="6"/>
      <c r="V3" s="6"/>
      <c r="W3" s="7" t="s">
        <v>7</v>
      </c>
      <c r="X3" s="29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127</v>
      </c>
      <c r="R4" s="13" t="s">
        <v>128</v>
      </c>
      <c r="S4" s="13" t="s">
        <v>27</v>
      </c>
      <c r="T4" s="13" t="s">
        <v>28</v>
      </c>
      <c r="U4" s="13" t="s">
        <v>129</v>
      </c>
      <c r="V4" s="13" t="s">
        <v>130</v>
      </c>
      <c r="W4" s="7"/>
      <c r="X4" s="30"/>
    </row>
    <row r="5" ht="27" spans="1:24">
      <c r="A5" s="14">
        <v>1</v>
      </c>
      <c r="B5" s="15">
        <v>7.19</v>
      </c>
      <c r="C5" s="14">
        <v>875</v>
      </c>
      <c r="D5" s="16" t="s">
        <v>161</v>
      </c>
      <c r="E5" s="16" t="s">
        <v>161</v>
      </c>
      <c r="F5" s="17" t="s">
        <v>162</v>
      </c>
      <c r="G5" s="16" t="s">
        <v>33</v>
      </c>
      <c r="H5" s="15">
        <v>45612</v>
      </c>
      <c r="I5" s="14" t="s">
        <v>163</v>
      </c>
      <c r="J5" s="20"/>
      <c r="K5" s="14">
        <v>55.6</v>
      </c>
      <c r="L5" s="14">
        <v>17.18</v>
      </c>
      <c r="M5" s="15">
        <f t="shared" ref="M5:M36" si="0">+K5-L5-S5</f>
        <v>37.7</v>
      </c>
      <c r="N5" s="16">
        <v>5.5</v>
      </c>
      <c r="O5" s="16">
        <v>2.2</v>
      </c>
      <c r="P5" s="16">
        <v>2.3</v>
      </c>
      <c r="Q5" s="14"/>
      <c r="R5" s="14"/>
      <c r="S5" s="16">
        <v>0.72</v>
      </c>
      <c r="T5" s="14"/>
      <c r="U5" s="15"/>
      <c r="V5" s="15"/>
      <c r="W5" s="16" t="s">
        <v>164</v>
      </c>
      <c r="X5" s="16" t="s">
        <v>165</v>
      </c>
    </row>
    <row r="6" ht="27" spans="1:24">
      <c r="A6" s="14">
        <v>2</v>
      </c>
      <c r="B6" s="15">
        <v>7.21</v>
      </c>
      <c r="C6" s="15">
        <v>97</v>
      </c>
      <c r="D6" s="16" t="s">
        <v>166</v>
      </c>
      <c r="E6" s="16" t="s">
        <v>166</v>
      </c>
      <c r="F6" s="17" t="s">
        <v>167</v>
      </c>
      <c r="G6" s="16" t="s">
        <v>33</v>
      </c>
      <c r="H6" s="15">
        <v>45613</v>
      </c>
      <c r="I6" s="14" t="s">
        <v>163</v>
      </c>
      <c r="J6" s="22"/>
      <c r="K6" s="14">
        <v>59.5</v>
      </c>
      <c r="L6" s="14">
        <v>17.26</v>
      </c>
      <c r="M6" s="15">
        <f t="shared" si="0"/>
        <v>41.4</v>
      </c>
      <c r="N6" s="16">
        <v>5.8</v>
      </c>
      <c r="O6" s="16">
        <v>2.3</v>
      </c>
      <c r="P6" s="16">
        <v>2.8</v>
      </c>
      <c r="Q6" s="14"/>
      <c r="R6" s="14"/>
      <c r="S6" s="16">
        <v>0.84</v>
      </c>
      <c r="T6" s="14"/>
      <c r="U6" s="15"/>
      <c r="V6" s="15"/>
      <c r="W6" s="16" t="s">
        <v>164</v>
      </c>
      <c r="X6" s="16" t="s">
        <v>165</v>
      </c>
    </row>
    <row r="7" spans="1:24">
      <c r="A7" s="14">
        <v>3</v>
      </c>
      <c r="B7" s="15">
        <v>8.09</v>
      </c>
      <c r="C7" s="15">
        <v>623</v>
      </c>
      <c r="D7" s="14" t="s">
        <v>168</v>
      </c>
      <c r="E7" s="14" t="s">
        <v>168</v>
      </c>
      <c r="F7" s="14">
        <v>13815334019</v>
      </c>
      <c r="G7" s="14" t="s">
        <v>33</v>
      </c>
      <c r="H7" s="15">
        <v>45614</v>
      </c>
      <c r="I7" s="14" t="s">
        <v>163</v>
      </c>
      <c r="J7" s="22"/>
      <c r="K7" s="15">
        <v>56.78</v>
      </c>
      <c r="L7" s="15">
        <v>16.84</v>
      </c>
      <c r="M7" s="15">
        <f t="shared" si="0"/>
        <v>39.2</v>
      </c>
      <c r="N7" s="16">
        <v>5.8</v>
      </c>
      <c r="O7" s="16">
        <v>2.5</v>
      </c>
      <c r="P7" s="16">
        <v>2.6</v>
      </c>
      <c r="Q7" s="14"/>
      <c r="R7" s="14"/>
      <c r="S7" s="16">
        <v>0.74</v>
      </c>
      <c r="T7" s="14"/>
      <c r="U7" s="15"/>
      <c r="V7" s="15"/>
      <c r="W7" s="16" t="s">
        <v>164</v>
      </c>
      <c r="X7" s="16" t="s">
        <v>165</v>
      </c>
    </row>
    <row r="8" ht="27" spans="1:24">
      <c r="A8" s="14">
        <v>4</v>
      </c>
      <c r="B8" s="15">
        <v>8.11</v>
      </c>
      <c r="C8" s="15">
        <v>6291</v>
      </c>
      <c r="D8" s="16" t="s">
        <v>169</v>
      </c>
      <c r="E8" s="16" t="s">
        <v>169</v>
      </c>
      <c r="F8" s="17" t="s">
        <v>170</v>
      </c>
      <c r="G8" s="16" t="s">
        <v>33</v>
      </c>
      <c r="H8" s="15">
        <v>45615</v>
      </c>
      <c r="I8" s="14" t="s">
        <v>163</v>
      </c>
      <c r="J8" s="22"/>
      <c r="K8" s="15">
        <v>56.32</v>
      </c>
      <c r="L8" s="15">
        <v>16.7</v>
      </c>
      <c r="M8" s="15">
        <f t="shared" si="0"/>
        <v>38.9</v>
      </c>
      <c r="N8" s="16">
        <v>5.2</v>
      </c>
      <c r="O8" s="16">
        <v>2</v>
      </c>
      <c r="P8" s="16">
        <v>2.4</v>
      </c>
      <c r="Q8" s="14"/>
      <c r="R8" s="14"/>
      <c r="S8" s="15">
        <v>0.72</v>
      </c>
      <c r="T8" s="14"/>
      <c r="U8" s="15"/>
      <c r="V8" s="15"/>
      <c r="W8" s="16" t="s">
        <v>164</v>
      </c>
      <c r="X8" s="16" t="s">
        <v>165</v>
      </c>
    </row>
    <row r="9" spans="1:24">
      <c r="A9" s="14">
        <v>5</v>
      </c>
      <c r="B9" s="15">
        <v>8.12</v>
      </c>
      <c r="C9" s="15">
        <v>8985</v>
      </c>
      <c r="D9" s="14" t="s">
        <v>171</v>
      </c>
      <c r="E9" s="14" t="s">
        <v>172</v>
      </c>
      <c r="F9" s="14">
        <v>18251759261</v>
      </c>
      <c r="G9" s="16" t="s">
        <v>33</v>
      </c>
      <c r="H9" s="15">
        <v>45616</v>
      </c>
      <c r="I9" s="14" t="s">
        <v>163</v>
      </c>
      <c r="J9" s="22"/>
      <c r="K9" s="15">
        <v>59.1</v>
      </c>
      <c r="L9" s="15">
        <v>17.36</v>
      </c>
      <c r="M9" s="15">
        <f t="shared" si="0"/>
        <v>40.86</v>
      </c>
      <c r="N9" s="16">
        <v>5.9</v>
      </c>
      <c r="O9" s="16">
        <v>2.1</v>
      </c>
      <c r="P9" s="16">
        <v>2.3</v>
      </c>
      <c r="Q9" s="14"/>
      <c r="R9" s="14"/>
      <c r="S9" s="15">
        <v>0.88</v>
      </c>
      <c r="T9" s="14"/>
      <c r="U9" s="15"/>
      <c r="V9" s="15"/>
      <c r="W9" s="16" t="s">
        <v>164</v>
      </c>
      <c r="X9" s="16" t="s">
        <v>165</v>
      </c>
    </row>
    <row r="10" spans="1:24">
      <c r="A10" s="14">
        <v>6</v>
      </c>
      <c r="B10" s="15">
        <v>8.18</v>
      </c>
      <c r="C10" s="15">
        <v>798</v>
      </c>
      <c r="D10" s="14" t="s">
        <v>173</v>
      </c>
      <c r="E10" s="14" t="s">
        <v>174</v>
      </c>
      <c r="F10" s="14">
        <v>15152002008</v>
      </c>
      <c r="G10" s="16" t="s">
        <v>33</v>
      </c>
      <c r="H10" s="15">
        <v>45617</v>
      </c>
      <c r="I10" s="14" t="s">
        <v>163</v>
      </c>
      <c r="J10" s="22"/>
      <c r="K10" s="15">
        <v>55.58</v>
      </c>
      <c r="L10" s="15">
        <v>19.3</v>
      </c>
      <c r="M10" s="15">
        <f t="shared" si="0"/>
        <v>35.5</v>
      </c>
      <c r="N10" s="16">
        <v>5.6</v>
      </c>
      <c r="O10" s="16">
        <v>2.5</v>
      </c>
      <c r="P10" s="16">
        <v>2.3</v>
      </c>
      <c r="Q10" s="14"/>
      <c r="R10" s="14"/>
      <c r="S10" s="15">
        <v>0.78</v>
      </c>
      <c r="T10" s="14"/>
      <c r="U10" s="15"/>
      <c r="V10" s="15"/>
      <c r="W10" s="16" t="s">
        <v>164</v>
      </c>
      <c r="X10" s="16" t="s">
        <v>165</v>
      </c>
    </row>
    <row r="11" ht="27" spans="1:24">
      <c r="A11" s="14">
        <v>7</v>
      </c>
      <c r="B11" s="15">
        <v>8.16</v>
      </c>
      <c r="C11" s="15">
        <v>607</v>
      </c>
      <c r="D11" s="16" t="s">
        <v>175</v>
      </c>
      <c r="E11" s="16" t="s">
        <v>175</v>
      </c>
      <c r="F11" s="17" t="s">
        <v>176</v>
      </c>
      <c r="G11" s="16" t="s">
        <v>33</v>
      </c>
      <c r="H11" s="15">
        <v>45618</v>
      </c>
      <c r="I11" s="14" t="s">
        <v>163</v>
      </c>
      <c r="J11" s="22"/>
      <c r="K11" s="15">
        <v>62.66</v>
      </c>
      <c r="L11" s="15">
        <v>17.76</v>
      </c>
      <c r="M11" s="15">
        <f t="shared" si="0"/>
        <v>44</v>
      </c>
      <c r="N11" s="16">
        <v>5.8</v>
      </c>
      <c r="O11" s="16">
        <v>2.4</v>
      </c>
      <c r="P11" s="16">
        <v>2.3</v>
      </c>
      <c r="Q11" s="14"/>
      <c r="R11" s="14"/>
      <c r="S11" s="15">
        <v>0.9</v>
      </c>
      <c r="T11" s="14"/>
      <c r="U11" s="15"/>
      <c r="V11" s="15"/>
      <c r="W11" s="16" t="s">
        <v>164</v>
      </c>
      <c r="X11" s="16" t="s">
        <v>165</v>
      </c>
    </row>
    <row r="12" ht="27" spans="1:24">
      <c r="A12" s="14">
        <v>8</v>
      </c>
      <c r="B12" s="15">
        <v>8.21</v>
      </c>
      <c r="C12" s="15">
        <v>839</v>
      </c>
      <c r="D12" s="16" t="s">
        <v>177</v>
      </c>
      <c r="E12" s="16" t="s">
        <v>178</v>
      </c>
      <c r="F12" s="17" t="s">
        <v>179</v>
      </c>
      <c r="G12" s="16" t="s">
        <v>33</v>
      </c>
      <c r="H12" s="15">
        <v>45620</v>
      </c>
      <c r="I12" s="14" t="s">
        <v>163</v>
      </c>
      <c r="J12" s="22"/>
      <c r="K12" s="15">
        <v>60.94</v>
      </c>
      <c r="L12" s="15">
        <v>18.78</v>
      </c>
      <c r="M12" s="15">
        <f t="shared" si="0"/>
        <v>41.3</v>
      </c>
      <c r="N12" s="16">
        <v>5.7</v>
      </c>
      <c r="O12" s="16">
        <v>2.4</v>
      </c>
      <c r="P12" s="16">
        <v>2.4</v>
      </c>
      <c r="Q12" s="14"/>
      <c r="R12" s="14"/>
      <c r="S12" s="15">
        <v>0.86</v>
      </c>
      <c r="T12" s="14"/>
      <c r="U12" s="15"/>
      <c r="V12" s="15"/>
      <c r="W12" s="16" t="s">
        <v>164</v>
      </c>
      <c r="X12" s="16" t="s">
        <v>165</v>
      </c>
    </row>
    <row r="13" ht="27" spans="1:24">
      <c r="A13" s="14">
        <v>9</v>
      </c>
      <c r="B13" s="15">
        <v>8.45</v>
      </c>
      <c r="C13" s="15">
        <v>886</v>
      </c>
      <c r="D13" s="16" t="s">
        <v>180</v>
      </c>
      <c r="E13" s="16" t="s">
        <v>180</v>
      </c>
      <c r="F13" s="17" t="s">
        <v>181</v>
      </c>
      <c r="G13" s="16" t="s">
        <v>58</v>
      </c>
      <c r="H13" s="15">
        <v>45622</v>
      </c>
      <c r="I13" s="14" t="s">
        <v>163</v>
      </c>
      <c r="J13" s="22"/>
      <c r="K13" s="15">
        <v>62.12</v>
      </c>
      <c r="L13" s="15">
        <v>18.12</v>
      </c>
      <c r="M13" s="15">
        <f t="shared" si="0"/>
        <v>43.2</v>
      </c>
      <c r="N13" s="16">
        <v>5.7</v>
      </c>
      <c r="O13" s="16">
        <v>2.3</v>
      </c>
      <c r="P13" s="16">
        <v>2.6</v>
      </c>
      <c r="Q13" s="14"/>
      <c r="R13" s="14"/>
      <c r="S13" s="15">
        <v>0.8</v>
      </c>
      <c r="T13" s="14"/>
      <c r="U13" s="15"/>
      <c r="V13" s="15"/>
      <c r="W13" s="16" t="s">
        <v>164</v>
      </c>
      <c r="X13" s="16" t="s">
        <v>165</v>
      </c>
    </row>
    <row r="14" spans="1:24">
      <c r="A14" s="14">
        <v>10</v>
      </c>
      <c r="B14" s="15">
        <v>10.55</v>
      </c>
      <c r="C14" s="15">
        <v>237</v>
      </c>
      <c r="D14" s="14" t="s">
        <v>171</v>
      </c>
      <c r="E14" s="14" t="s">
        <v>172</v>
      </c>
      <c r="F14" s="14">
        <v>18251759261</v>
      </c>
      <c r="G14" s="16" t="s">
        <v>33</v>
      </c>
      <c r="H14" s="15">
        <v>45629</v>
      </c>
      <c r="I14" s="14" t="s">
        <v>163</v>
      </c>
      <c r="J14" s="22"/>
      <c r="K14" s="15">
        <v>56.44</v>
      </c>
      <c r="L14" s="15">
        <v>17.22</v>
      </c>
      <c r="M14" s="15">
        <f t="shared" si="0"/>
        <v>38.5</v>
      </c>
      <c r="N14" s="16">
        <v>5.9</v>
      </c>
      <c r="O14" s="16">
        <v>2.5</v>
      </c>
      <c r="P14" s="16">
        <v>2.7</v>
      </c>
      <c r="Q14" s="14"/>
      <c r="R14" s="14"/>
      <c r="S14" s="15">
        <v>0.72</v>
      </c>
      <c r="T14" s="14"/>
      <c r="U14" s="15"/>
      <c r="V14" s="15"/>
      <c r="W14" s="16" t="s">
        <v>164</v>
      </c>
      <c r="X14" s="16" t="s">
        <v>165</v>
      </c>
    </row>
    <row r="15" spans="1:24">
      <c r="A15" s="14">
        <v>11</v>
      </c>
      <c r="B15" s="15">
        <v>10.21</v>
      </c>
      <c r="C15" s="15">
        <v>655</v>
      </c>
      <c r="D15" s="14" t="s">
        <v>173</v>
      </c>
      <c r="E15" s="14" t="s">
        <v>174</v>
      </c>
      <c r="F15" s="14">
        <v>15152002008</v>
      </c>
      <c r="G15" s="16" t="s">
        <v>33</v>
      </c>
      <c r="H15" s="15">
        <v>45633</v>
      </c>
      <c r="I15" s="14" t="s">
        <v>163</v>
      </c>
      <c r="J15" s="22"/>
      <c r="K15" s="15">
        <v>59.08</v>
      </c>
      <c r="L15" s="15">
        <v>18.44</v>
      </c>
      <c r="M15" s="15">
        <f t="shared" si="0"/>
        <v>39.8</v>
      </c>
      <c r="N15" s="16">
        <v>5.3</v>
      </c>
      <c r="O15" s="16">
        <v>2.3</v>
      </c>
      <c r="P15" s="16">
        <v>2.3</v>
      </c>
      <c r="Q15" s="14"/>
      <c r="R15" s="14"/>
      <c r="S15" s="15">
        <v>0.84</v>
      </c>
      <c r="T15" s="14"/>
      <c r="U15" s="15"/>
      <c r="V15" s="15"/>
      <c r="W15" s="16" t="s">
        <v>164</v>
      </c>
      <c r="X15" s="16" t="s">
        <v>165</v>
      </c>
    </row>
    <row r="16" spans="1:24">
      <c r="A16" s="14">
        <v>12</v>
      </c>
      <c r="B16" s="15">
        <v>14.11</v>
      </c>
      <c r="C16" s="15">
        <v>880</v>
      </c>
      <c r="D16" s="14" t="s">
        <v>182</v>
      </c>
      <c r="E16" s="14" t="s">
        <v>183</v>
      </c>
      <c r="F16" s="14">
        <v>13952293221</v>
      </c>
      <c r="G16" s="16" t="s">
        <v>33</v>
      </c>
      <c r="H16" s="15">
        <v>45637</v>
      </c>
      <c r="I16" s="14" t="s">
        <v>163</v>
      </c>
      <c r="J16" s="22"/>
      <c r="K16" s="15">
        <v>66.64</v>
      </c>
      <c r="L16" s="15">
        <v>18.86</v>
      </c>
      <c r="M16" s="15">
        <f t="shared" si="0"/>
        <v>46.9</v>
      </c>
      <c r="N16" s="16">
        <v>5.6</v>
      </c>
      <c r="O16" s="16">
        <v>2.5</v>
      </c>
      <c r="P16" s="16">
        <v>2.5</v>
      </c>
      <c r="Q16" s="14"/>
      <c r="R16" s="14"/>
      <c r="S16" s="15">
        <v>0.88</v>
      </c>
      <c r="T16" s="14"/>
      <c r="U16" s="15"/>
      <c r="V16" s="15"/>
      <c r="W16" s="16" t="s">
        <v>164</v>
      </c>
      <c r="X16" s="16" t="s">
        <v>165</v>
      </c>
    </row>
    <row r="17" spans="1:24">
      <c r="A17" s="14">
        <v>13</v>
      </c>
      <c r="B17" s="15">
        <v>15.12</v>
      </c>
      <c r="C17" s="15">
        <v>356</v>
      </c>
      <c r="D17" s="14" t="s">
        <v>182</v>
      </c>
      <c r="E17" s="14" t="s">
        <v>184</v>
      </c>
      <c r="F17" s="14">
        <v>13805221198</v>
      </c>
      <c r="G17" s="16" t="s">
        <v>33</v>
      </c>
      <c r="H17" s="15">
        <v>45643</v>
      </c>
      <c r="I17" s="14" t="s">
        <v>163</v>
      </c>
      <c r="J17" s="22"/>
      <c r="K17" s="15">
        <v>56.48</v>
      </c>
      <c r="L17" s="15">
        <v>16.42</v>
      </c>
      <c r="M17" s="15">
        <f t="shared" si="0"/>
        <v>39.2</v>
      </c>
      <c r="N17" s="16">
        <v>5.9</v>
      </c>
      <c r="O17" s="16">
        <v>2.1</v>
      </c>
      <c r="P17" s="16">
        <v>2.3</v>
      </c>
      <c r="Q17" s="14"/>
      <c r="R17" s="14"/>
      <c r="S17" s="15">
        <v>0.86</v>
      </c>
      <c r="T17" s="14"/>
      <c r="U17" s="15"/>
      <c r="V17" s="15"/>
      <c r="W17" s="16" t="s">
        <v>164</v>
      </c>
      <c r="X17" s="16" t="s">
        <v>165</v>
      </c>
    </row>
    <row r="18" spans="1:24">
      <c r="A18" s="14">
        <v>14</v>
      </c>
      <c r="B18" s="15">
        <v>16.11</v>
      </c>
      <c r="C18" s="15">
        <v>6095</v>
      </c>
      <c r="D18" s="14" t="s">
        <v>185</v>
      </c>
      <c r="E18" s="14" t="s">
        <v>185</v>
      </c>
      <c r="F18" s="14">
        <v>18136361877</v>
      </c>
      <c r="G18" s="16" t="s">
        <v>33</v>
      </c>
      <c r="H18" s="15">
        <v>45644</v>
      </c>
      <c r="I18" s="14" t="s">
        <v>163</v>
      </c>
      <c r="J18" s="15"/>
      <c r="K18" s="15">
        <v>56.1</v>
      </c>
      <c r="L18" s="15">
        <v>17.32</v>
      </c>
      <c r="M18" s="15">
        <f t="shared" si="0"/>
        <v>38</v>
      </c>
      <c r="N18" s="23">
        <v>5.6</v>
      </c>
      <c r="O18" s="23">
        <v>2.4</v>
      </c>
      <c r="P18" s="23">
        <v>2.3</v>
      </c>
      <c r="Q18" s="14"/>
      <c r="R18" s="14"/>
      <c r="S18" s="15">
        <v>0.78</v>
      </c>
      <c r="T18" s="14"/>
      <c r="U18" s="15"/>
      <c r="V18" s="15"/>
      <c r="W18" s="16" t="s">
        <v>164</v>
      </c>
      <c r="X18" s="16" t="s">
        <v>165</v>
      </c>
    </row>
    <row r="19" spans="1:24">
      <c r="A19" s="14">
        <v>15</v>
      </c>
      <c r="B19" s="6">
        <v>17.11</v>
      </c>
      <c r="C19" s="15">
        <v>126</v>
      </c>
      <c r="D19" s="14" t="s">
        <v>171</v>
      </c>
      <c r="E19" s="14" t="s">
        <v>172</v>
      </c>
      <c r="F19" s="14">
        <v>18251759261</v>
      </c>
      <c r="G19" s="16" t="s">
        <v>33</v>
      </c>
      <c r="H19" s="15">
        <v>45645</v>
      </c>
      <c r="I19" s="14" t="s">
        <v>163</v>
      </c>
      <c r="J19" s="24"/>
      <c r="K19" s="24">
        <v>57.58</v>
      </c>
      <c r="L19" s="24">
        <v>18.48</v>
      </c>
      <c r="M19" s="15">
        <f t="shared" si="0"/>
        <v>38.4</v>
      </c>
      <c r="N19" s="16">
        <v>5.8</v>
      </c>
      <c r="O19" s="16">
        <v>2.5</v>
      </c>
      <c r="P19" s="16">
        <v>2.3</v>
      </c>
      <c r="Q19" s="31"/>
      <c r="R19" s="31"/>
      <c r="S19" s="24">
        <v>0.7</v>
      </c>
      <c r="T19" s="31"/>
      <c r="U19" s="24"/>
      <c r="V19" s="24"/>
      <c r="W19" s="16" t="s">
        <v>164</v>
      </c>
      <c r="X19" s="16" t="s">
        <v>165</v>
      </c>
    </row>
    <row r="20" ht="27" spans="1:24">
      <c r="A20" s="14">
        <v>16</v>
      </c>
      <c r="B20" s="15">
        <v>17.33</v>
      </c>
      <c r="C20" s="15">
        <v>886</v>
      </c>
      <c r="D20" s="16" t="s">
        <v>180</v>
      </c>
      <c r="E20" s="16" t="s">
        <v>180</v>
      </c>
      <c r="F20" s="17" t="s">
        <v>181</v>
      </c>
      <c r="G20" s="16" t="s">
        <v>58</v>
      </c>
      <c r="H20" s="15">
        <v>45646</v>
      </c>
      <c r="I20" s="14" t="s">
        <v>163</v>
      </c>
      <c r="J20" s="15"/>
      <c r="K20" s="14">
        <v>61.78</v>
      </c>
      <c r="L20" s="14">
        <v>17.88</v>
      </c>
      <c r="M20" s="15">
        <f t="shared" si="0"/>
        <v>43</v>
      </c>
      <c r="N20" s="25">
        <v>5.7</v>
      </c>
      <c r="O20" s="25">
        <v>2.3</v>
      </c>
      <c r="P20" s="25">
        <v>2.9</v>
      </c>
      <c r="Q20" s="14"/>
      <c r="R20" s="14"/>
      <c r="S20" s="15">
        <v>0.9</v>
      </c>
      <c r="T20" s="14"/>
      <c r="U20" s="15"/>
      <c r="V20" s="15"/>
      <c r="W20" s="16" t="s">
        <v>164</v>
      </c>
      <c r="X20" s="16" t="s">
        <v>165</v>
      </c>
    </row>
    <row r="21" spans="1:24">
      <c r="A21" s="14">
        <v>17</v>
      </c>
      <c r="B21" s="15">
        <v>18.11</v>
      </c>
      <c r="C21" s="15">
        <v>396</v>
      </c>
      <c r="D21" s="14" t="s">
        <v>186</v>
      </c>
      <c r="E21" s="14" t="s">
        <v>187</v>
      </c>
      <c r="F21" s="14">
        <v>13913489206</v>
      </c>
      <c r="G21" s="14" t="s">
        <v>33</v>
      </c>
      <c r="H21" s="15">
        <v>45647</v>
      </c>
      <c r="I21" s="14" t="s">
        <v>163</v>
      </c>
      <c r="J21" s="15"/>
      <c r="K21" s="15">
        <v>64.3</v>
      </c>
      <c r="L21" s="15">
        <v>17.7</v>
      </c>
      <c r="M21" s="15">
        <f t="shared" si="0"/>
        <v>45.7</v>
      </c>
      <c r="N21" s="16">
        <v>5.5</v>
      </c>
      <c r="O21" s="16">
        <v>2</v>
      </c>
      <c r="P21" s="16">
        <v>2.3</v>
      </c>
      <c r="Q21" s="14"/>
      <c r="R21" s="14"/>
      <c r="S21" s="15">
        <v>0.9</v>
      </c>
      <c r="T21" s="31"/>
      <c r="U21" s="15"/>
      <c r="V21" s="15"/>
      <c r="W21" s="16" t="s">
        <v>164</v>
      </c>
      <c r="X21" s="16" t="s">
        <v>165</v>
      </c>
    </row>
    <row r="22" spans="1:24">
      <c r="A22" s="14">
        <v>18</v>
      </c>
      <c r="B22" s="15">
        <v>19.12</v>
      </c>
      <c r="C22" s="15">
        <v>8666</v>
      </c>
      <c r="D22" s="14" t="s">
        <v>188</v>
      </c>
      <c r="E22" s="14" t="s">
        <v>189</v>
      </c>
      <c r="F22" s="14">
        <v>15062043488</v>
      </c>
      <c r="G22" s="14" t="s">
        <v>33</v>
      </c>
      <c r="H22" s="15">
        <v>45651</v>
      </c>
      <c r="I22" s="14" t="s">
        <v>163</v>
      </c>
      <c r="J22" s="15"/>
      <c r="K22" s="15">
        <v>61.28</v>
      </c>
      <c r="L22" s="15">
        <v>17.18</v>
      </c>
      <c r="M22" s="15">
        <f t="shared" si="0"/>
        <v>43.3</v>
      </c>
      <c r="N22" s="16">
        <v>5.8</v>
      </c>
      <c r="O22" s="16">
        <v>2.3</v>
      </c>
      <c r="P22" s="16">
        <v>2.2</v>
      </c>
      <c r="Q22" s="14"/>
      <c r="R22" s="14"/>
      <c r="S22" s="15">
        <v>0.8</v>
      </c>
      <c r="T22" s="14"/>
      <c r="U22" s="15"/>
      <c r="V22" s="15"/>
      <c r="W22" s="16" t="s">
        <v>164</v>
      </c>
      <c r="X22" s="16" t="s">
        <v>165</v>
      </c>
    </row>
    <row r="23" spans="1:24">
      <c r="A23" s="14">
        <v>19</v>
      </c>
      <c r="B23" s="15">
        <v>19.45</v>
      </c>
      <c r="C23" s="15">
        <v>306</v>
      </c>
      <c r="D23" s="14" t="s">
        <v>190</v>
      </c>
      <c r="E23" s="14" t="s">
        <v>190</v>
      </c>
      <c r="F23" s="14">
        <v>15312654439</v>
      </c>
      <c r="G23" s="16" t="s">
        <v>33</v>
      </c>
      <c r="H23" s="15">
        <v>45652</v>
      </c>
      <c r="I23" s="14" t="s">
        <v>163</v>
      </c>
      <c r="J23" s="15"/>
      <c r="K23" s="15">
        <v>58.52</v>
      </c>
      <c r="L23" s="15">
        <v>18.54</v>
      </c>
      <c r="M23" s="15">
        <f t="shared" si="0"/>
        <v>39.2</v>
      </c>
      <c r="N23" s="26">
        <v>5.8</v>
      </c>
      <c r="O23" s="26">
        <v>2.5</v>
      </c>
      <c r="P23" s="16">
        <v>2.6</v>
      </c>
      <c r="Q23" s="14"/>
      <c r="R23" s="14"/>
      <c r="S23" s="15">
        <v>0.78</v>
      </c>
      <c r="T23" s="31"/>
      <c r="U23" s="15"/>
      <c r="V23" s="15"/>
      <c r="W23" s="16" t="s">
        <v>164</v>
      </c>
      <c r="X23" s="16" t="s">
        <v>165</v>
      </c>
    </row>
    <row r="24" spans="1:24">
      <c r="A24" s="14">
        <v>20</v>
      </c>
      <c r="B24" s="15">
        <v>19.56</v>
      </c>
      <c r="C24" s="15">
        <v>6055</v>
      </c>
      <c r="D24" s="14" t="s">
        <v>171</v>
      </c>
      <c r="E24" s="14" t="s">
        <v>172</v>
      </c>
      <c r="F24" s="14">
        <v>18251759261</v>
      </c>
      <c r="G24" s="16" t="s">
        <v>33</v>
      </c>
      <c r="H24" s="15">
        <v>45653</v>
      </c>
      <c r="I24" s="14" t="s">
        <v>163</v>
      </c>
      <c r="J24" s="15"/>
      <c r="K24" s="15">
        <v>58.4</v>
      </c>
      <c r="L24" s="15">
        <v>18.68</v>
      </c>
      <c r="M24" s="15">
        <f t="shared" si="0"/>
        <v>39</v>
      </c>
      <c r="N24" s="26">
        <v>5.2</v>
      </c>
      <c r="O24" s="26">
        <v>1.75</v>
      </c>
      <c r="P24" s="16">
        <v>2.4</v>
      </c>
      <c r="Q24" s="14"/>
      <c r="R24" s="14"/>
      <c r="S24" s="15">
        <v>0.72</v>
      </c>
      <c r="T24" s="14"/>
      <c r="U24" s="15"/>
      <c r="V24" s="15"/>
      <c r="W24" s="16" t="s">
        <v>164</v>
      </c>
      <c r="X24" s="16" t="s">
        <v>165</v>
      </c>
    </row>
    <row r="25" spans="1:24">
      <c r="A25" s="14">
        <v>21</v>
      </c>
      <c r="B25" s="15">
        <v>20.45</v>
      </c>
      <c r="C25" s="15">
        <v>798</v>
      </c>
      <c r="D25" s="14" t="s">
        <v>173</v>
      </c>
      <c r="E25" s="14" t="s">
        <v>174</v>
      </c>
      <c r="F25" s="14">
        <v>15152002008</v>
      </c>
      <c r="G25" s="16" t="s">
        <v>33</v>
      </c>
      <c r="H25" s="15">
        <v>45654</v>
      </c>
      <c r="I25" s="14" t="s">
        <v>163</v>
      </c>
      <c r="J25" s="15"/>
      <c r="K25" s="15">
        <v>63.18</v>
      </c>
      <c r="L25" s="15">
        <v>18.94</v>
      </c>
      <c r="M25" s="15">
        <f t="shared" si="0"/>
        <v>43.4</v>
      </c>
      <c r="N25" s="26">
        <v>5.9</v>
      </c>
      <c r="O25" s="26">
        <v>1.5</v>
      </c>
      <c r="P25" s="16">
        <v>2.3</v>
      </c>
      <c r="Q25" s="14"/>
      <c r="R25" s="14"/>
      <c r="S25" s="15">
        <v>0.84</v>
      </c>
      <c r="T25" s="31"/>
      <c r="U25" s="15"/>
      <c r="V25" s="15"/>
      <c r="W25" s="16" t="s">
        <v>164</v>
      </c>
      <c r="X25" s="16" t="s">
        <v>165</v>
      </c>
    </row>
    <row r="26" spans="1:24">
      <c r="A26" s="14">
        <v>22</v>
      </c>
      <c r="B26" s="15">
        <v>21.05</v>
      </c>
      <c r="C26" s="15">
        <v>590</v>
      </c>
      <c r="D26" s="18" t="s">
        <v>191</v>
      </c>
      <c r="E26" s="18" t="s">
        <v>192</v>
      </c>
      <c r="F26" s="18">
        <v>13775839508</v>
      </c>
      <c r="G26" s="18" t="s">
        <v>193</v>
      </c>
      <c r="H26" s="15">
        <v>45655</v>
      </c>
      <c r="I26" s="14" t="s">
        <v>163</v>
      </c>
      <c r="J26" s="15"/>
      <c r="K26" s="15">
        <v>55.34</v>
      </c>
      <c r="L26" s="15">
        <v>18.42</v>
      </c>
      <c r="M26" s="15">
        <f t="shared" si="0"/>
        <v>36.2</v>
      </c>
      <c r="N26" s="16">
        <v>5.8</v>
      </c>
      <c r="O26" s="16">
        <v>2.5</v>
      </c>
      <c r="P26" s="16">
        <v>2.3</v>
      </c>
      <c r="Q26" s="14"/>
      <c r="R26" s="14"/>
      <c r="S26" s="15">
        <v>0.72</v>
      </c>
      <c r="T26" s="14"/>
      <c r="U26" s="15"/>
      <c r="V26" s="15"/>
      <c r="W26" s="16" t="s">
        <v>164</v>
      </c>
      <c r="X26" s="16" t="s">
        <v>165</v>
      </c>
    </row>
    <row r="27" spans="1:24">
      <c r="A27" s="14">
        <v>23</v>
      </c>
      <c r="B27" s="15">
        <v>10.22</v>
      </c>
      <c r="C27" s="15">
        <v>950</v>
      </c>
      <c r="D27" s="18" t="s">
        <v>194</v>
      </c>
      <c r="E27" s="18" t="s">
        <v>194</v>
      </c>
      <c r="F27" s="18">
        <v>13626156855</v>
      </c>
      <c r="G27" s="16" t="s">
        <v>33</v>
      </c>
      <c r="H27" s="15">
        <v>45658</v>
      </c>
      <c r="I27" s="14" t="s">
        <v>163</v>
      </c>
      <c r="J27" s="15"/>
      <c r="K27" s="15">
        <v>67.3</v>
      </c>
      <c r="L27" s="15">
        <v>18.24</v>
      </c>
      <c r="M27" s="15">
        <f t="shared" si="0"/>
        <v>48.2</v>
      </c>
      <c r="N27" s="16">
        <v>5.8</v>
      </c>
      <c r="O27" s="16">
        <v>2.5</v>
      </c>
      <c r="P27" s="16">
        <v>2.3</v>
      </c>
      <c r="Q27" s="14"/>
      <c r="R27" s="14"/>
      <c r="S27" s="15">
        <v>0.86</v>
      </c>
      <c r="T27" s="31"/>
      <c r="U27" s="15"/>
      <c r="V27" s="15"/>
      <c r="W27" s="16" t="s">
        <v>164</v>
      </c>
      <c r="X27" s="16" t="s">
        <v>165</v>
      </c>
    </row>
    <row r="28" ht="27" spans="1:24">
      <c r="A28" s="14">
        <v>24</v>
      </c>
      <c r="B28" s="15">
        <v>11.22</v>
      </c>
      <c r="C28" s="15">
        <v>561</v>
      </c>
      <c r="D28" s="16" t="s">
        <v>195</v>
      </c>
      <c r="E28" s="16" t="s">
        <v>196</v>
      </c>
      <c r="F28" s="17" t="s">
        <v>197</v>
      </c>
      <c r="G28" s="16" t="s">
        <v>193</v>
      </c>
      <c r="H28" s="15">
        <v>45661</v>
      </c>
      <c r="I28" s="14" t="s">
        <v>163</v>
      </c>
      <c r="J28" s="15"/>
      <c r="K28" s="15">
        <v>57.54</v>
      </c>
      <c r="L28" s="15">
        <v>17.4</v>
      </c>
      <c r="M28" s="15">
        <f t="shared" si="0"/>
        <v>39.3</v>
      </c>
      <c r="N28" s="16">
        <v>5.8</v>
      </c>
      <c r="O28" s="16">
        <v>2.3</v>
      </c>
      <c r="P28" s="16">
        <v>2.5</v>
      </c>
      <c r="Q28" s="14"/>
      <c r="R28" s="14"/>
      <c r="S28" s="15">
        <v>0.84</v>
      </c>
      <c r="T28" s="14"/>
      <c r="U28" s="15"/>
      <c r="V28" s="15"/>
      <c r="W28" s="16" t="s">
        <v>164</v>
      </c>
      <c r="X28" s="16" t="s">
        <v>165</v>
      </c>
    </row>
    <row r="29" spans="1:24">
      <c r="A29" s="14">
        <v>26</v>
      </c>
      <c r="B29" s="15">
        <v>0.01</v>
      </c>
      <c r="C29" s="15">
        <v>7776</v>
      </c>
      <c r="D29" s="14" t="s">
        <v>198</v>
      </c>
      <c r="E29" s="14" t="s">
        <v>198</v>
      </c>
      <c r="F29" s="14">
        <v>13605222731</v>
      </c>
      <c r="G29" s="14" t="s">
        <v>33</v>
      </c>
      <c r="H29" s="15">
        <v>45662</v>
      </c>
      <c r="I29" s="14" t="s">
        <v>163</v>
      </c>
      <c r="J29" s="15"/>
      <c r="K29" s="15">
        <v>65.68</v>
      </c>
      <c r="L29" s="15">
        <v>17.48</v>
      </c>
      <c r="M29" s="15">
        <f t="shared" si="0"/>
        <v>47.4</v>
      </c>
      <c r="N29" s="16">
        <v>5.8</v>
      </c>
      <c r="O29" s="16">
        <v>2.3</v>
      </c>
      <c r="P29" s="16">
        <v>2.3</v>
      </c>
      <c r="Q29" s="14"/>
      <c r="R29" s="14"/>
      <c r="S29" s="15">
        <v>0.8</v>
      </c>
      <c r="T29" s="14"/>
      <c r="U29" s="15"/>
      <c r="V29" s="15"/>
      <c r="W29" s="16" t="s">
        <v>164</v>
      </c>
      <c r="X29" s="16" t="s">
        <v>165</v>
      </c>
    </row>
    <row r="30" spans="1:24">
      <c r="A30" s="14">
        <v>27</v>
      </c>
      <c r="B30" s="15">
        <v>0.11</v>
      </c>
      <c r="C30" s="15">
        <v>59</v>
      </c>
      <c r="D30" s="14" t="s">
        <v>168</v>
      </c>
      <c r="E30" s="14" t="s">
        <v>168</v>
      </c>
      <c r="F30" s="14">
        <v>13815334019</v>
      </c>
      <c r="G30" s="14" t="s">
        <v>33</v>
      </c>
      <c r="H30" s="15">
        <v>45664</v>
      </c>
      <c r="I30" s="14" t="s">
        <v>163</v>
      </c>
      <c r="J30" s="15"/>
      <c r="K30" s="15">
        <v>72.46</v>
      </c>
      <c r="L30" s="15">
        <v>18.32</v>
      </c>
      <c r="M30" s="15">
        <f t="shared" si="0"/>
        <v>53</v>
      </c>
      <c r="N30" s="23">
        <v>5.6</v>
      </c>
      <c r="O30" s="23">
        <v>2.5</v>
      </c>
      <c r="P30" s="23">
        <v>2.3</v>
      </c>
      <c r="Q30" s="14"/>
      <c r="R30" s="14"/>
      <c r="S30" s="15">
        <v>1.14</v>
      </c>
      <c r="T30" s="31"/>
      <c r="U30" s="15"/>
      <c r="V30" s="15"/>
      <c r="W30" s="16" t="s">
        <v>164</v>
      </c>
      <c r="X30" s="16" t="s">
        <v>165</v>
      </c>
    </row>
    <row r="31" spans="1:24">
      <c r="A31" s="14">
        <v>28</v>
      </c>
      <c r="B31" s="15">
        <v>0.11</v>
      </c>
      <c r="C31" s="15">
        <v>266</v>
      </c>
      <c r="D31" s="14" t="s">
        <v>173</v>
      </c>
      <c r="E31" s="14" t="s">
        <v>174</v>
      </c>
      <c r="F31" s="14">
        <v>15152002008</v>
      </c>
      <c r="G31" s="16" t="s">
        <v>33</v>
      </c>
      <c r="H31" s="15">
        <v>45665</v>
      </c>
      <c r="I31" s="14" t="s">
        <v>163</v>
      </c>
      <c r="J31" s="15"/>
      <c r="K31" s="15">
        <v>63.9</v>
      </c>
      <c r="L31" s="15">
        <v>16.92</v>
      </c>
      <c r="M31" s="15">
        <f t="shared" si="0"/>
        <v>46</v>
      </c>
      <c r="N31" s="16">
        <v>5.2</v>
      </c>
      <c r="O31" s="16">
        <v>2.4</v>
      </c>
      <c r="P31" s="16">
        <v>2.4</v>
      </c>
      <c r="Q31" s="14"/>
      <c r="R31" s="14"/>
      <c r="S31" s="15">
        <v>0.98</v>
      </c>
      <c r="T31" s="14"/>
      <c r="U31" s="15"/>
      <c r="V31" s="15"/>
      <c r="W31" s="16" t="s">
        <v>164</v>
      </c>
      <c r="X31" s="16" t="s">
        <v>165</v>
      </c>
    </row>
    <row r="32" ht="27" spans="1:24">
      <c r="A32" s="14">
        <v>29</v>
      </c>
      <c r="B32" s="15">
        <v>0.11</v>
      </c>
      <c r="C32" s="15">
        <v>616</v>
      </c>
      <c r="D32" s="16" t="s">
        <v>199</v>
      </c>
      <c r="E32" s="16" t="s">
        <v>199</v>
      </c>
      <c r="F32" s="17" t="s">
        <v>200</v>
      </c>
      <c r="G32" s="16" t="s">
        <v>33</v>
      </c>
      <c r="H32" s="15">
        <v>45666</v>
      </c>
      <c r="I32" s="14" t="s">
        <v>163</v>
      </c>
      <c r="J32" s="15"/>
      <c r="K32" s="15">
        <v>63.94</v>
      </c>
      <c r="L32" s="15">
        <v>17.54</v>
      </c>
      <c r="M32" s="15">
        <f t="shared" si="0"/>
        <v>45.5</v>
      </c>
      <c r="N32" s="16">
        <v>5.5</v>
      </c>
      <c r="O32" s="16">
        <v>2.2</v>
      </c>
      <c r="P32" s="16">
        <v>2.3</v>
      </c>
      <c r="Q32" s="14"/>
      <c r="R32" s="14"/>
      <c r="S32" s="15">
        <v>0.9</v>
      </c>
      <c r="T32" s="31"/>
      <c r="U32" s="15"/>
      <c r="V32" s="15"/>
      <c r="W32" s="16" t="s">
        <v>164</v>
      </c>
      <c r="X32" s="16" t="s">
        <v>165</v>
      </c>
    </row>
    <row r="33" ht="27" spans="1:24">
      <c r="A33" s="14">
        <v>30</v>
      </c>
      <c r="B33" s="15">
        <v>0.43</v>
      </c>
      <c r="C33" s="15">
        <v>8311</v>
      </c>
      <c r="D33" s="16" t="s">
        <v>201</v>
      </c>
      <c r="E33" s="16" t="s">
        <v>201</v>
      </c>
      <c r="F33" s="17" t="s">
        <v>202</v>
      </c>
      <c r="G33" s="16" t="s">
        <v>33</v>
      </c>
      <c r="H33" s="15">
        <v>45667</v>
      </c>
      <c r="I33" s="14" t="s">
        <v>163</v>
      </c>
      <c r="J33" s="15"/>
      <c r="K33" s="15">
        <v>59.58</v>
      </c>
      <c r="L33" s="15">
        <v>17.26</v>
      </c>
      <c r="M33" s="15">
        <f t="shared" si="0"/>
        <v>41.5</v>
      </c>
      <c r="N33" s="16">
        <v>5.8</v>
      </c>
      <c r="O33" s="16">
        <v>2.3</v>
      </c>
      <c r="P33" s="16">
        <v>2.8</v>
      </c>
      <c r="Q33" s="14"/>
      <c r="R33" s="14"/>
      <c r="S33" s="15">
        <v>0.82</v>
      </c>
      <c r="T33" s="14"/>
      <c r="U33" s="15"/>
      <c r="V33" s="15"/>
      <c r="W33" s="16" t="s">
        <v>164</v>
      </c>
      <c r="X33" s="16" t="s">
        <v>165</v>
      </c>
    </row>
    <row r="34" spans="1:24">
      <c r="A34" s="14">
        <v>31</v>
      </c>
      <c r="B34" s="15">
        <v>5.22</v>
      </c>
      <c r="C34" s="15">
        <v>72</v>
      </c>
      <c r="D34" s="14" t="s">
        <v>171</v>
      </c>
      <c r="E34" s="14" t="s">
        <v>172</v>
      </c>
      <c r="F34" s="14">
        <v>18251759261</v>
      </c>
      <c r="G34" s="16" t="s">
        <v>33</v>
      </c>
      <c r="H34" s="15">
        <v>45673</v>
      </c>
      <c r="I34" s="14" t="s">
        <v>163</v>
      </c>
      <c r="J34" s="15"/>
      <c r="K34" s="15">
        <v>76.62</v>
      </c>
      <c r="L34" s="15">
        <v>18.14</v>
      </c>
      <c r="M34" s="15">
        <f t="shared" si="0"/>
        <v>57.4</v>
      </c>
      <c r="N34" s="16">
        <v>5.8</v>
      </c>
      <c r="O34" s="16">
        <v>2.5</v>
      </c>
      <c r="P34" s="16">
        <v>2.3</v>
      </c>
      <c r="Q34" s="14"/>
      <c r="R34" s="14"/>
      <c r="S34" s="15">
        <v>1.08</v>
      </c>
      <c r="T34" s="14"/>
      <c r="U34" s="15"/>
      <c r="V34" s="15"/>
      <c r="W34" s="16" t="s">
        <v>164</v>
      </c>
      <c r="X34" s="16" t="s">
        <v>165</v>
      </c>
    </row>
    <row r="35" spans="1:24">
      <c r="A35" s="14">
        <v>32</v>
      </c>
      <c r="B35" s="15">
        <v>5.41</v>
      </c>
      <c r="C35" s="15">
        <v>582</v>
      </c>
      <c r="D35" s="14" t="s">
        <v>173</v>
      </c>
      <c r="E35" s="14" t="s">
        <v>174</v>
      </c>
      <c r="F35" s="14">
        <v>15152002008</v>
      </c>
      <c r="G35" s="16" t="s">
        <v>33</v>
      </c>
      <c r="H35" s="15">
        <v>45674</v>
      </c>
      <c r="I35" s="14" t="s">
        <v>163</v>
      </c>
      <c r="J35" s="15"/>
      <c r="K35" s="15">
        <v>63.28</v>
      </c>
      <c r="L35" s="15">
        <v>18.06</v>
      </c>
      <c r="M35" s="15">
        <f t="shared" si="0"/>
        <v>44.4</v>
      </c>
      <c r="N35" s="16">
        <v>5.8</v>
      </c>
      <c r="O35" s="16">
        <v>2.3</v>
      </c>
      <c r="P35" s="16">
        <v>2.5</v>
      </c>
      <c r="Q35" s="14"/>
      <c r="R35" s="14"/>
      <c r="S35" s="14">
        <v>0.82</v>
      </c>
      <c r="T35" s="31"/>
      <c r="U35" s="15"/>
      <c r="V35" s="15"/>
      <c r="W35" s="16" t="s">
        <v>164</v>
      </c>
      <c r="X35" s="16" t="s">
        <v>165</v>
      </c>
    </row>
    <row r="36" ht="27" spans="1:24">
      <c r="A36" s="14">
        <v>33</v>
      </c>
      <c r="B36" s="15">
        <v>5.43</v>
      </c>
      <c r="C36" s="15">
        <v>8666</v>
      </c>
      <c r="D36" s="16" t="s">
        <v>175</v>
      </c>
      <c r="E36" s="16" t="s">
        <v>175</v>
      </c>
      <c r="F36" s="17" t="s">
        <v>176</v>
      </c>
      <c r="G36" s="16" t="s">
        <v>33</v>
      </c>
      <c r="H36" s="14">
        <v>45676</v>
      </c>
      <c r="I36" s="14" t="s">
        <v>163</v>
      </c>
      <c r="J36" s="15"/>
      <c r="K36" s="15">
        <v>57.08</v>
      </c>
      <c r="L36" s="15">
        <v>16.82</v>
      </c>
      <c r="M36" s="15">
        <f t="shared" si="0"/>
        <v>39.4</v>
      </c>
      <c r="N36" s="16">
        <v>5.8</v>
      </c>
      <c r="O36" s="16">
        <v>2.3</v>
      </c>
      <c r="P36" s="16">
        <v>2.3</v>
      </c>
      <c r="Q36" s="14"/>
      <c r="R36" s="14"/>
      <c r="S36" s="14">
        <v>0.86</v>
      </c>
      <c r="T36" s="14"/>
      <c r="U36" s="15"/>
      <c r="V36" s="15"/>
      <c r="W36" s="16" t="s">
        <v>164</v>
      </c>
      <c r="X36" s="16" t="s">
        <v>165</v>
      </c>
    </row>
    <row r="37" spans="1:24">
      <c r="A37" s="14">
        <v>34</v>
      </c>
      <c r="B37" s="19">
        <v>6.25</v>
      </c>
      <c r="C37" s="20" t="s">
        <v>203</v>
      </c>
      <c r="D37" s="14" t="s">
        <v>190</v>
      </c>
      <c r="E37" s="14" t="s">
        <v>190</v>
      </c>
      <c r="F37" s="14">
        <v>15312654439</v>
      </c>
      <c r="G37" s="16" t="s">
        <v>33</v>
      </c>
      <c r="H37" s="14">
        <v>45677</v>
      </c>
      <c r="I37" s="14" t="s">
        <v>163</v>
      </c>
      <c r="J37" s="20"/>
      <c r="K37" s="14">
        <v>58.04</v>
      </c>
      <c r="L37" s="14">
        <v>17.18</v>
      </c>
      <c r="M37" s="15" t="e">
        <f>+K37-L37-#REF!</f>
        <v>#REF!</v>
      </c>
      <c r="N37" s="23">
        <v>5.6</v>
      </c>
      <c r="O37" s="23">
        <v>2.5</v>
      </c>
      <c r="P37" s="23">
        <v>2.3</v>
      </c>
      <c r="Q37" s="14"/>
      <c r="R37" s="14"/>
      <c r="S37" s="32" t="s">
        <v>204</v>
      </c>
      <c r="T37" s="14"/>
      <c r="U37" s="15"/>
      <c r="V37" s="15"/>
      <c r="W37" s="16" t="s">
        <v>164</v>
      </c>
      <c r="X37" s="16" t="s">
        <v>165</v>
      </c>
    </row>
    <row r="38" spans="1:24">
      <c r="A38" s="14">
        <v>1</v>
      </c>
      <c r="B38" s="15">
        <v>8.18</v>
      </c>
      <c r="C38" s="15">
        <v>767</v>
      </c>
      <c r="D38" s="14" t="s">
        <v>205</v>
      </c>
      <c r="E38" s="14" t="s">
        <v>206</v>
      </c>
      <c r="F38" s="14">
        <v>13583986935</v>
      </c>
      <c r="G38" s="14" t="s">
        <v>90</v>
      </c>
      <c r="H38" s="15">
        <v>45619</v>
      </c>
      <c r="I38" s="14" t="s">
        <v>79</v>
      </c>
      <c r="J38" s="17" t="s">
        <v>207</v>
      </c>
      <c r="K38" s="15">
        <v>79.94</v>
      </c>
      <c r="L38" s="15">
        <v>18.84</v>
      </c>
      <c r="M38" s="15">
        <f t="shared" ref="M38:M56" si="1">+K38-L38-S38</f>
        <v>59</v>
      </c>
      <c r="N38" s="16"/>
      <c r="O38" s="16"/>
      <c r="P38" s="16"/>
      <c r="Q38" s="14"/>
      <c r="R38" s="16"/>
      <c r="S38" s="15">
        <v>2.1</v>
      </c>
      <c r="T38" s="14"/>
      <c r="U38" s="14"/>
      <c r="V38" s="15"/>
      <c r="W38" s="16" t="s">
        <v>164</v>
      </c>
      <c r="X38" s="16" t="s">
        <v>165</v>
      </c>
    </row>
    <row r="39" spans="1:24">
      <c r="A39" s="14">
        <v>2</v>
      </c>
      <c r="B39" s="15">
        <v>10.57</v>
      </c>
      <c r="C39" s="15">
        <v>867</v>
      </c>
      <c r="D39" s="14" t="s">
        <v>208</v>
      </c>
      <c r="E39" s="14" t="s">
        <v>209</v>
      </c>
      <c r="F39" s="14">
        <v>18251755119</v>
      </c>
      <c r="G39" s="14" t="s">
        <v>208</v>
      </c>
      <c r="H39" s="15">
        <v>45631</v>
      </c>
      <c r="I39" s="14" t="s">
        <v>79</v>
      </c>
      <c r="J39" s="17" t="s">
        <v>210</v>
      </c>
      <c r="K39" s="15">
        <v>65.2</v>
      </c>
      <c r="L39" s="15">
        <v>20.82</v>
      </c>
      <c r="M39" s="15">
        <f t="shared" si="1"/>
        <v>43.7</v>
      </c>
      <c r="N39" s="16"/>
      <c r="O39" s="16"/>
      <c r="P39" s="16"/>
      <c r="Q39" s="14"/>
      <c r="R39" s="16"/>
      <c r="S39" s="15">
        <v>0.68</v>
      </c>
      <c r="T39" s="14"/>
      <c r="U39" s="14"/>
      <c r="V39" s="15"/>
      <c r="W39" s="16" t="s">
        <v>164</v>
      </c>
      <c r="X39" s="16" t="s">
        <v>165</v>
      </c>
    </row>
    <row r="40" spans="1:24">
      <c r="A40" s="14">
        <v>3</v>
      </c>
      <c r="B40" s="15">
        <v>11.01</v>
      </c>
      <c r="C40" s="15">
        <v>277</v>
      </c>
      <c r="D40" s="14" t="s">
        <v>208</v>
      </c>
      <c r="E40" s="14" t="s">
        <v>211</v>
      </c>
      <c r="F40" s="14">
        <v>18205220109</v>
      </c>
      <c r="G40" s="14" t="s">
        <v>208</v>
      </c>
      <c r="H40" s="15">
        <v>45632</v>
      </c>
      <c r="I40" s="14" t="s">
        <v>79</v>
      </c>
      <c r="J40" s="17" t="s">
        <v>210</v>
      </c>
      <c r="K40" s="15">
        <v>65.86</v>
      </c>
      <c r="L40" s="15">
        <v>20.38</v>
      </c>
      <c r="M40" s="15">
        <f t="shared" si="1"/>
        <v>44.8</v>
      </c>
      <c r="N40" s="16"/>
      <c r="O40" s="16"/>
      <c r="P40" s="16"/>
      <c r="Q40" s="14"/>
      <c r="R40" s="16"/>
      <c r="S40" s="15">
        <v>0.68</v>
      </c>
      <c r="T40" s="14"/>
      <c r="U40" s="14"/>
      <c r="V40" s="15"/>
      <c r="W40" s="16" t="s">
        <v>164</v>
      </c>
      <c r="X40" s="16" t="s">
        <v>165</v>
      </c>
    </row>
    <row r="41" spans="1:24">
      <c r="A41" s="14">
        <v>4</v>
      </c>
      <c r="B41" s="15">
        <v>13.26</v>
      </c>
      <c r="C41" s="15">
        <v>833</v>
      </c>
      <c r="D41" s="16" t="s">
        <v>212</v>
      </c>
      <c r="E41" s="16" t="s">
        <v>213</v>
      </c>
      <c r="F41" s="16">
        <v>15262157266</v>
      </c>
      <c r="G41" s="16" t="s">
        <v>212</v>
      </c>
      <c r="H41" s="15">
        <v>45635</v>
      </c>
      <c r="I41" s="14" t="s">
        <v>79</v>
      </c>
      <c r="J41" s="17" t="s">
        <v>207</v>
      </c>
      <c r="K41" s="15">
        <v>90.52</v>
      </c>
      <c r="L41" s="15">
        <v>22.5</v>
      </c>
      <c r="M41" s="15">
        <f t="shared" si="1"/>
        <v>67.4</v>
      </c>
      <c r="N41" s="16"/>
      <c r="O41" s="16"/>
      <c r="P41" s="16"/>
      <c r="Q41" s="16"/>
      <c r="R41" s="16"/>
      <c r="S41" s="15">
        <v>0.62</v>
      </c>
      <c r="T41" s="14"/>
      <c r="U41" s="14"/>
      <c r="V41" s="15"/>
      <c r="W41" s="16" t="s">
        <v>164</v>
      </c>
      <c r="X41" s="16" t="s">
        <v>165</v>
      </c>
    </row>
    <row r="42" spans="1:24">
      <c r="A42" s="14">
        <v>5</v>
      </c>
      <c r="B42" s="15">
        <v>13.48</v>
      </c>
      <c r="C42" s="15">
        <v>367</v>
      </c>
      <c r="D42" s="14" t="s">
        <v>208</v>
      </c>
      <c r="E42" s="14" t="s">
        <v>209</v>
      </c>
      <c r="F42" s="14">
        <v>18251755119</v>
      </c>
      <c r="G42" s="14" t="s">
        <v>208</v>
      </c>
      <c r="H42" s="15">
        <v>45636</v>
      </c>
      <c r="I42" s="14" t="s">
        <v>79</v>
      </c>
      <c r="J42" s="20" t="s">
        <v>210</v>
      </c>
      <c r="K42" s="15">
        <v>63.72</v>
      </c>
      <c r="L42" s="15">
        <v>18.48</v>
      </c>
      <c r="M42" s="15">
        <f t="shared" si="1"/>
        <v>44.7</v>
      </c>
      <c r="N42" s="16"/>
      <c r="O42" s="16"/>
      <c r="P42" s="16"/>
      <c r="Q42" s="14"/>
      <c r="R42" s="14"/>
      <c r="S42" s="15">
        <v>0.54</v>
      </c>
      <c r="T42" s="14"/>
      <c r="U42" s="14"/>
      <c r="V42" s="15"/>
      <c r="W42" s="16" t="s">
        <v>164</v>
      </c>
      <c r="X42" s="16" t="s">
        <v>165</v>
      </c>
    </row>
    <row r="43" spans="1:24">
      <c r="A43" s="14">
        <v>6</v>
      </c>
      <c r="B43" s="15">
        <v>14.58</v>
      </c>
      <c r="C43" s="15">
        <v>867</v>
      </c>
      <c r="D43" s="14" t="s">
        <v>208</v>
      </c>
      <c r="E43" s="14" t="s">
        <v>211</v>
      </c>
      <c r="F43" s="14">
        <v>18205220109</v>
      </c>
      <c r="G43" s="14" t="s">
        <v>208</v>
      </c>
      <c r="H43" s="15">
        <v>45641</v>
      </c>
      <c r="I43" s="14" t="s">
        <v>79</v>
      </c>
      <c r="J43" s="20" t="s">
        <v>210</v>
      </c>
      <c r="K43" s="15">
        <v>66.86</v>
      </c>
      <c r="L43" s="15">
        <v>20.64</v>
      </c>
      <c r="M43" s="15">
        <f t="shared" si="1"/>
        <v>45.5</v>
      </c>
      <c r="N43" s="16"/>
      <c r="O43" s="16"/>
      <c r="P43" s="16"/>
      <c r="Q43" s="14"/>
      <c r="R43" s="14"/>
      <c r="S43" s="15">
        <v>0.72</v>
      </c>
      <c r="T43" s="14"/>
      <c r="U43" s="14"/>
      <c r="V43" s="15"/>
      <c r="W43" s="16" t="s">
        <v>164</v>
      </c>
      <c r="X43" s="16" t="s">
        <v>165</v>
      </c>
    </row>
    <row r="44" spans="1:24">
      <c r="A44" s="14">
        <v>7</v>
      </c>
      <c r="B44" s="15">
        <v>15.03</v>
      </c>
      <c r="C44" s="15">
        <v>277</v>
      </c>
      <c r="D44" s="14" t="s">
        <v>208</v>
      </c>
      <c r="E44" s="14" t="s">
        <v>214</v>
      </c>
      <c r="F44" s="14">
        <v>18751672899</v>
      </c>
      <c r="G44" s="14" t="s">
        <v>208</v>
      </c>
      <c r="H44" s="15">
        <v>45642</v>
      </c>
      <c r="I44" s="14" t="s">
        <v>79</v>
      </c>
      <c r="J44" s="20" t="s">
        <v>210</v>
      </c>
      <c r="K44" s="15">
        <v>62.56</v>
      </c>
      <c r="L44" s="15">
        <v>20.32</v>
      </c>
      <c r="M44" s="15">
        <f t="shared" si="1"/>
        <v>41.5</v>
      </c>
      <c r="N44" s="16"/>
      <c r="O44" s="16"/>
      <c r="P44" s="16"/>
      <c r="Q44" s="14"/>
      <c r="R44" s="14"/>
      <c r="S44" s="15">
        <v>0.74</v>
      </c>
      <c r="T44" s="14"/>
      <c r="U44" s="14"/>
      <c r="V44" s="15"/>
      <c r="W44" s="16" t="s">
        <v>164</v>
      </c>
      <c r="X44" s="16" t="s">
        <v>165</v>
      </c>
    </row>
    <row r="45" spans="1:24">
      <c r="A45" s="14">
        <v>8</v>
      </c>
      <c r="B45" s="15">
        <v>18.01</v>
      </c>
      <c r="C45" s="15">
        <v>367</v>
      </c>
      <c r="D45" s="14" t="s">
        <v>208</v>
      </c>
      <c r="E45" s="14" t="s">
        <v>209</v>
      </c>
      <c r="F45" s="14">
        <v>18251755119</v>
      </c>
      <c r="G45" s="14" t="s">
        <v>208</v>
      </c>
      <c r="H45" s="15">
        <v>45647</v>
      </c>
      <c r="I45" s="14" t="s">
        <v>79</v>
      </c>
      <c r="J45" s="20" t="s">
        <v>207</v>
      </c>
      <c r="K45" s="15">
        <v>62.1</v>
      </c>
      <c r="L45" s="15">
        <v>18.42</v>
      </c>
      <c r="M45" s="15">
        <f t="shared" si="1"/>
        <v>43</v>
      </c>
      <c r="N45" s="16"/>
      <c r="O45" s="16"/>
      <c r="P45" s="16"/>
      <c r="Q45" s="14"/>
      <c r="R45" s="14"/>
      <c r="S45" s="15">
        <v>0.68</v>
      </c>
      <c r="T45" s="14"/>
      <c r="U45" s="14"/>
      <c r="V45" s="15"/>
      <c r="W45" s="16" t="s">
        <v>164</v>
      </c>
      <c r="X45" s="16" t="s">
        <v>165</v>
      </c>
    </row>
    <row r="46" spans="1:24">
      <c r="A46" s="14">
        <v>9</v>
      </c>
      <c r="B46" s="15">
        <v>18.53</v>
      </c>
      <c r="C46" s="15">
        <v>867</v>
      </c>
      <c r="D46" s="14" t="s">
        <v>208</v>
      </c>
      <c r="E46" s="14" t="s">
        <v>211</v>
      </c>
      <c r="F46" s="14">
        <v>18205220109</v>
      </c>
      <c r="G46" s="14" t="s">
        <v>208</v>
      </c>
      <c r="H46" s="15">
        <v>45649</v>
      </c>
      <c r="I46" s="14" t="s">
        <v>79</v>
      </c>
      <c r="J46" s="20" t="s">
        <v>210</v>
      </c>
      <c r="K46" s="15">
        <v>64.82</v>
      </c>
      <c r="L46" s="15">
        <v>20.54</v>
      </c>
      <c r="M46" s="15">
        <f t="shared" si="1"/>
        <v>43.6</v>
      </c>
      <c r="N46" s="16"/>
      <c r="O46" s="16"/>
      <c r="P46" s="16"/>
      <c r="Q46" s="14"/>
      <c r="R46" s="14"/>
      <c r="S46" s="15">
        <v>0.68</v>
      </c>
      <c r="T46" s="14"/>
      <c r="U46" s="14"/>
      <c r="V46" s="15"/>
      <c r="W46" s="16" t="s">
        <v>164</v>
      </c>
      <c r="X46" s="16" t="s">
        <v>165</v>
      </c>
    </row>
    <row r="47" spans="1:24">
      <c r="A47" s="14">
        <v>10</v>
      </c>
      <c r="B47" s="15">
        <v>18.54</v>
      </c>
      <c r="C47" s="15">
        <v>277</v>
      </c>
      <c r="D47" s="14" t="s">
        <v>208</v>
      </c>
      <c r="E47" s="14" t="s">
        <v>214</v>
      </c>
      <c r="F47" s="14">
        <v>18751672899</v>
      </c>
      <c r="G47" s="14" t="s">
        <v>208</v>
      </c>
      <c r="H47" s="15">
        <v>45650</v>
      </c>
      <c r="I47" s="14" t="s">
        <v>79</v>
      </c>
      <c r="J47" s="20" t="s">
        <v>207</v>
      </c>
      <c r="K47" s="15">
        <v>64.34</v>
      </c>
      <c r="L47" s="15">
        <v>20.3</v>
      </c>
      <c r="M47" s="15">
        <f t="shared" si="1"/>
        <v>43.4</v>
      </c>
      <c r="N47" s="16"/>
      <c r="O47" s="16"/>
      <c r="P47" s="16"/>
      <c r="Q47" s="14"/>
      <c r="R47" s="14"/>
      <c r="S47" s="15">
        <v>0.64</v>
      </c>
      <c r="T47" s="14"/>
      <c r="U47" s="14"/>
      <c r="V47" s="15"/>
      <c r="W47" s="16" t="s">
        <v>164</v>
      </c>
      <c r="X47" s="16" t="s">
        <v>165</v>
      </c>
    </row>
    <row r="48" spans="1:24">
      <c r="A48" s="14">
        <v>11</v>
      </c>
      <c r="B48" s="15">
        <v>21.16</v>
      </c>
      <c r="C48" s="15">
        <v>833</v>
      </c>
      <c r="D48" s="16" t="s">
        <v>212</v>
      </c>
      <c r="E48" s="16" t="s">
        <v>213</v>
      </c>
      <c r="F48" s="16">
        <v>15262157266</v>
      </c>
      <c r="G48" s="16" t="s">
        <v>212</v>
      </c>
      <c r="H48" s="15">
        <v>45656</v>
      </c>
      <c r="I48" s="14" t="s">
        <v>79</v>
      </c>
      <c r="J48" s="20" t="s">
        <v>207</v>
      </c>
      <c r="K48" s="15">
        <v>90.64</v>
      </c>
      <c r="L48" s="15">
        <v>22.28</v>
      </c>
      <c r="M48" s="15">
        <f t="shared" si="1"/>
        <v>67.7</v>
      </c>
      <c r="N48" s="16"/>
      <c r="O48" s="16"/>
      <c r="P48" s="16"/>
      <c r="Q48" s="14"/>
      <c r="R48" s="14"/>
      <c r="S48" s="15">
        <v>0.66</v>
      </c>
      <c r="T48" s="14"/>
      <c r="U48" s="14"/>
      <c r="V48" s="15"/>
      <c r="W48" s="16" t="s">
        <v>164</v>
      </c>
      <c r="X48" s="16" t="s">
        <v>165</v>
      </c>
    </row>
    <row r="49" spans="1:24">
      <c r="A49" s="14">
        <v>12</v>
      </c>
      <c r="B49" s="15">
        <v>22.11</v>
      </c>
      <c r="C49" s="15">
        <v>867</v>
      </c>
      <c r="D49" s="14" t="s">
        <v>208</v>
      </c>
      <c r="E49" s="14" t="s">
        <v>209</v>
      </c>
      <c r="F49" s="14">
        <v>18251755119</v>
      </c>
      <c r="G49" s="14" t="s">
        <v>208</v>
      </c>
      <c r="H49" s="15">
        <v>45657</v>
      </c>
      <c r="I49" s="14" t="s">
        <v>79</v>
      </c>
      <c r="J49" s="20" t="s">
        <v>210</v>
      </c>
      <c r="K49" s="15">
        <v>65.94</v>
      </c>
      <c r="L49" s="15">
        <v>20.28</v>
      </c>
      <c r="M49" s="15">
        <f t="shared" si="1"/>
        <v>44.9</v>
      </c>
      <c r="N49" s="25"/>
      <c r="O49" s="25"/>
      <c r="P49" s="25"/>
      <c r="Q49" s="14"/>
      <c r="R49" s="14"/>
      <c r="S49" s="15">
        <v>0.76</v>
      </c>
      <c r="T49" s="14"/>
      <c r="U49" s="14"/>
      <c r="V49" s="15"/>
      <c r="W49" s="16" t="s">
        <v>164</v>
      </c>
      <c r="X49" s="16" t="s">
        <v>165</v>
      </c>
    </row>
    <row r="50" spans="1:24">
      <c r="A50" s="14">
        <v>13</v>
      </c>
      <c r="B50" s="15">
        <v>22.44</v>
      </c>
      <c r="C50" s="15">
        <v>277</v>
      </c>
      <c r="D50" s="14" t="s">
        <v>208</v>
      </c>
      <c r="E50" s="14" t="s">
        <v>211</v>
      </c>
      <c r="F50" s="14">
        <v>18205220109</v>
      </c>
      <c r="G50" s="14" t="s">
        <v>208</v>
      </c>
      <c r="H50" s="15">
        <v>45659</v>
      </c>
      <c r="I50" s="14" t="s">
        <v>79</v>
      </c>
      <c r="J50" s="20" t="s">
        <v>207</v>
      </c>
      <c r="K50" s="15">
        <v>67</v>
      </c>
      <c r="L50" s="15">
        <v>20.44</v>
      </c>
      <c r="M50" s="15">
        <f t="shared" si="1"/>
        <v>46</v>
      </c>
      <c r="N50" s="16"/>
      <c r="O50" s="16"/>
      <c r="P50" s="16"/>
      <c r="Q50" s="14"/>
      <c r="R50" s="14"/>
      <c r="S50" s="15">
        <v>0.56</v>
      </c>
      <c r="T50" s="14"/>
      <c r="U50" s="14"/>
      <c r="V50" s="15"/>
      <c r="W50" s="16" t="s">
        <v>164</v>
      </c>
      <c r="X50" s="16" t="s">
        <v>165</v>
      </c>
    </row>
    <row r="51" ht="27" spans="1:24">
      <c r="A51" s="14">
        <v>14</v>
      </c>
      <c r="B51" s="15">
        <v>22.49</v>
      </c>
      <c r="C51" s="15">
        <v>673</v>
      </c>
      <c r="D51" s="16" t="s">
        <v>215</v>
      </c>
      <c r="E51" s="16" t="s">
        <v>215</v>
      </c>
      <c r="F51" s="17" t="s">
        <v>216</v>
      </c>
      <c r="G51" s="16" t="s">
        <v>58</v>
      </c>
      <c r="H51" s="15">
        <v>45660</v>
      </c>
      <c r="I51" s="14" t="s">
        <v>79</v>
      </c>
      <c r="J51" s="20" t="s">
        <v>207</v>
      </c>
      <c r="K51" s="15">
        <v>79.7</v>
      </c>
      <c r="L51" s="15">
        <v>18.48</v>
      </c>
      <c r="M51" s="15">
        <f t="shared" si="1"/>
        <v>60.6</v>
      </c>
      <c r="N51" s="16"/>
      <c r="O51" s="16"/>
      <c r="P51" s="16"/>
      <c r="Q51" s="14"/>
      <c r="R51" s="14"/>
      <c r="S51" s="15">
        <v>0.62</v>
      </c>
      <c r="T51" s="14"/>
      <c r="U51" s="14"/>
      <c r="V51" s="15"/>
      <c r="W51" s="16" t="s">
        <v>164</v>
      </c>
      <c r="X51" s="16" t="s">
        <v>165</v>
      </c>
    </row>
    <row r="52" spans="1:24">
      <c r="A52" s="14">
        <v>15</v>
      </c>
      <c r="B52" s="15">
        <v>5.01</v>
      </c>
      <c r="C52" s="15">
        <v>867</v>
      </c>
      <c r="D52" s="14" t="s">
        <v>208</v>
      </c>
      <c r="E52" s="14" t="s">
        <v>209</v>
      </c>
      <c r="F52" s="14">
        <v>18251755119</v>
      </c>
      <c r="G52" s="14" t="s">
        <v>208</v>
      </c>
      <c r="H52" s="15">
        <v>45670</v>
      </c>
      <c r="I52" s="14" t="s">
        <v>79</v>
      </c>
      <c r="J52" s="20" t="s">
        <v>207</v>
      </c>
      <c r="K52" s="15">
        <v>69.5</v>
      </c>
      <c r="L52" s="15">
        <v>20.4</v>
      </c>
      <c r="M52" s="15">
        <f t="shared" si="1"/>
        <v>48.6</v>
      </c>
      <c r="N52" s="26"/>
      <c r="O52" s="26"/>
      <c r="P52" s="16"/>
      <c r="Q52" s="14"/>
      <c r="R52" s="14"/>
      <c r="S52" s="15">
        <v>0.5</v>
      </c>
      <c r="T52" s="14"/>
      <c r="U52" s="14"/>
      <c r="V52" s="15"/>
      <c r="W52" s="16" t="s">
        <v>164</v>
      </c>
      <c r="X52" s="16" t="s">
        <v>165</v>
      </c>
    </row>
    <row r="53" spans="1:24">
      <c r="A53" s="14">
        <v>16</v>
      </c>
      <c r="B53" s="15">
        <v>5.02</v>
      </c>
      <c r="C53" s="15">
        <v>767</v>
      </c>
      <c r="D53" s="14" t="s">
        <v>205</v>
      </c>
      <c r="E53" s="14" t="s">
        <v>206</v>
      </c>
      <c r="F53" s="14">
        <v>13583986935</v>
      </c>
      <c r="G53" s="14" t="s">
        <v>90</v>
      </c>
      <c r="H53" s="15">
        <v>45671</v>
      </c>
      <c r="I53" s="14" t="s">
        <v>79</v>
      </c>
      <c r="J53" s="20" t="s">
        <v>210</v>
      </c>
      <c r="K53" s="15">
        <v>76.28</v>
      </c>
      <c r="L53" s="15">
        <v>18.98</v>
      </c>
      <c r="M53" s="15">
        <f t="shared" si="1"/>
        <v>56.6</v>
      </c>
      <c r="N53" s="26"/>
      <c r="O53" s="26"/>
      <c r="P53" s="16"/>
      <c r="Q53" s="14"/>
      <c r="R53" s="14"/>
      <c r="S53" s="15">
        <v>0.7</v>
      </c>
      <c r="T53" s="14"/>
      <c r="U53" s="14"/>
      <c r="V53" s="15"/>
      <c r="W53" s="16" t="s">
        <v>164</v>
      </c>
      <c r="X53" s="16" t="s">
        <v>165</v>
      </c>
    </row>
    <row r="54" spans="1:24">
      <c r="A54" s="14">
        <v>17</v>
      </c>
      <c r="B54" s="15">
        <v>5.05</v>
      </c>
      <c r="C54" s="15">
        <v>277</v>
      </c>
      <c r="D54" s="14" t="s">
        <v>208</v>
      </c>
      <c r="E54" s="14" t="s">
        <v>209</v>
      </c>
      <c r="F54" s="14">
        <v>18251755119</v>
      </c>
      <c r="G54" s="14" t="s">
        <v>208</v>
      </c>
      <c r="H54" s="15">
        <v>45672</v>
      </c>
      <c r="I54" s="14" t="s">
        <v>79</v>
      </c>
      <c r="J54" s="20" t="s">
        <v>207</v>
      </c>
      <c r="K54" s="15">
        <v>67.62</v>
      </c>
      <c r="L54" s="15">
        <v>20.52</v>
      </c>
      <c r="M54" s="15">
        <f t="shared" si="1"/>
        <v>46.6</v>
      </c>
      <c r="N54" s="26"/>
      <c r="O54" s="26"/>
      <c r="P54" s="16"/>
      <c r="Q54" s="14"/>
      <c r="R54" s="14"/>
      <c r="S54" s="15">
        <v>0.5</v>
      </c>
      <c r="T54" s="14"/>
      <c r="U54" s="14"/>
      <c r="V54" s="15"/>
      <c r="W54" s="16" t="s">
        <v>164</v>
      </c>
      <c r="X54" s="16" t="s">
        <v>165</v>
      </c>
    </row>
    <row r="55" spans="1:24">
      <c r="A55" s="14">
        <v>18</v>
      </c>
      <c r="B55" s="15">
        <v>5.41</v>
      </c>
      <c r="C55" s="15">
        <v>833</v>
      </c>
      <c r="D55" s="16" t="s">
        <v>212</v>
      </c>
      <c r="E55" s="16" t="s">
        <v>213</v>
      </c>
      <c r="F55" s="16">
        <v>15262157266</v>
      </c>
      <c r="G55" s="16" t="s">
        <v>212</v>
      </c>
      <c r="H55" s="15">
        <v>45675</v>
      </c>
      <c r="I55" s="14" t="s">
        <v>79</v>
      </c>
      <c r="J55" s="20" t="s">
        <v>207</v>
      </c>
      <c r="K55" s="15">
        <v>93.12</v>
      </c>
      <c r="L55" s="15">
        <v>22.08</v>
      </c>
      <c r="M55" s="15">
        <f t="shared" si="1"/>
        <v>70.34</v>
      </c>
      <c r="N55" s="16"/>
      <c r="O55" s="16"/>
      <c r="P55" s="16"/>
      <c r="Q55" s="14"/>
      <c r="R55" s="14"/>
      <c r="S55" s="14">
        <v>0.7</v>
      </c>
      <c r="T55" s="14"/>
      <c r="U55" s="14"/>
      <c r="V55" s="15"/>
      <c r="W55" s="16" t="s">
        <v>164</v>
      </c>
      <c r="X55" s="16" t="s">
        <v>165</v>
      </c>
    </row>
    <row r="56" spans="1:24">
      <c r="A56" s="14">
        <v>19</v>
      </c>
      <c r="B56" s="20"/>
      <c r="C56" s="20"/>
      <c r="D56" s="14"/>
      <c r="E56" s="14"/>
      <c r="F56" s="14"/>
      <c r="G56" s="14"/>
      <c r="H56" s="14"/>
      <c r="I56" s="14"/>
      <c r="J56" s="20"/>
      <c r="K56" s="14"/>
      <c r="L56" s="14"/>
      <c r="M56" s="15">
        <f t="shared" si="1"/>
        <v>0</v>
      </c>
      <c r="N56" s="16"/>
      <c r="O56" s="16"/>
      <c r="P56" s="16"/>
      <c r="Q56" s="14"/>
      <c r="R56" s="14"/>
      <c r="S56" s="14"/>
      <c r="T56" s="14"/>
      <c r="U56" s="14"/>
      <c r="V56" s="15"/>
      <c r="W56" s="16"/>
      <c r="X56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2018-11-05T08:35:42Z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2052-10.1.0.7643</vt:lpwstr>
  </property>
</Properties>
</file>