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9930" activeTab="3"/>
  </bookViews>
  <sheets>
    <sheet name="邳州分公司" sheetId="2" r:id="rId1"/>
    <sheet name="巨野分公司" sheetId="3" r:id="rId2"/>
    <sheet name="连云港分公司" sheetId="1" r:id="rId3"/>
    <sheet name="大唐混凝土" sheetId="4" r:id="rId4"/>
  </sheets>
  <definedNames>
    <definedName name="_xlnm._FilterDatabase" localSheetId="2" hidden="1">连云港分公司!$A$1:$Y$20</definedName>
  </definedNames>
  <calcPr calcId="144525"/>
</workbook>
</file>

<file path=xl/sharedStrings.xml><?xml version="1.0" encoding="utf-8"?>
<sst xmlns="http://schemas.openxmlformats.org/spreadsheetml/2006/main" count="285">
  <si>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年 10月11日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</si>
  <si>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</si>
  <si>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</si>
  <si>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</si>
  <si>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</si>
  <si>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</si>
  <si>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</si>
  <si>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</si>
  <si>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</si>
  <si>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</si>
  <si>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</si>
  <si>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</si>
  <si>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</si>
  <si>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</si>
  <si>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</si>
  <si>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</si>
  <si>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</si>
  <si>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</si>
  <si>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</si>
  <si>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</si>
  <si>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</si>
  <si>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</si>
  <si>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</si>
  <si>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</si>
  <si>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</si>
  <si>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</si>
  <si>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</si>
  <si>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</si>
  <si>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</si>
  <si>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</si>
  <si>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</si>
  <si>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苏CDA071</t>
  </si>
  <si>
    <t>胡常福</t>
  </si>
  <si>
    <t>张永</t>
  </si>
  <si>
    <t>刘清成</t>
  </si>
  <si>
    <t>WIN0048090</t>
  </si>
  <si>
    <t>石子</t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</si>
  <si>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-2#</t>
    </r>
  </si>
  <si>
    <t>良好</t>
  </si>
  <si>
    <t>李凤</t>
  </si>
  <si>
    <t>杜娥娥</t>
  </si>
  <si>
    <t>鲁H71H65</t>
  </si>
  <si>
    <t>陈庆宇</t>
  </si>
  <si>
    <t>鲁Q932BR</t>
  </si>
  <si>
    <t>丁宝利</t>
  </si>
  <si>
    <t>陈宝</t>
  </si>
  <si>
    <t>WIN0048091</t>
  </si>
  <si>
    <t>1-2#</t>
  </si>
  <si>
    <t>含较大颗粒</t>
  </si>
  <si>
    <t>鲁Q933BU</t>
  </si>
  <si>
    <t>王学刚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</si>
  <si>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973BR</t>
    </r>
  </si>
  <si>
    <t>陈文化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</si>
  <si>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905BU</t>
    </r>
  </si>
  <si>
    <t>尚艳涛</t>
  </si>
  <si>
    <t>鲁Q221CK</t>
  </si>
  <si>
    <t>宋栋梁</t>
  </si>
  <si>
    <t>李亮</t>
  </si>
  <si>
    <t>鲁QV8991</t>
  </si>
  <si>
    <t>孙立</t>
  </si>
  <si>
    <t>韩洪吉</t>
  </si>
  <si>
    <t>李海洋</t>
  </si>
  <si>
    <t>WIN0048092</t>
  </si>
  <si>
    <t>鲁QV7771</t>
  </si>
  <si>
    <t>许瑞丰</t>
  </si>
  <si>
    <t>鲁QV8855</t>
  </si>
  <si>
    <t>侯传栋</t>
  </si>
  <si>
    <t>退货的车，在此车里扣装车费用</t>
  </si>
  <si>
    <t>鲁163927</t>
  </si>
  <si>
    <t>周奎</t>
  </si>
  <si>
    <t>鲁QV8018</t>
  </si>
  <si>
    <t>杜祥波</t>
  </si>
  <si>
    <t>王瑶瑶</t>
  </si>
  <si>
    <t>退货</t>
  </si>
  <si>
    <t>含较多页岩，退货</t>
  </si>
  <si>
    <t>鲁QV8954</t>
  </si>
  <si>
    <t>刘磊</t>
  </si>
  <si>
    <t>鲁Q529AE</t>
  </si>
  <si>
    <t>汤可喜</t>
  </si>
  <si>
    <t>徐庭猛</t>
  </si>
  <si>
    <t>杨需</t>
  </si>
  <si>
    <t>WIN0048089</t>
  </si>
  <si>
    <t>河砂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</si>
  <si>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</si>
  <si>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</si>
  <si>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鲁Q986CH</t>
  </si>
  <si>
    <t>李保国</t>
  </si>
  <si>
    <t>鲁Q665CU</t>
  </si>
  <si>
    <t>姚春胜</t>
  </si>
  <si>
    <t>鲁Q166BV</t>
  </si>
  <si>
    <t>冯永胜</t>
  </si>
  <si>
    <t>冯仰恩</t>
  </si>
  <si>
    <t>含少量碎石</t>
  </si>
  <si>
    <t>鲁Q838BG</t>
  </si>
  <si>
    <t>柳西杰</t>
  </si>
  <si>
    <t>鲁Q587CW</t>
  </si>
  <si>
    <t>曹敬喜</t>
  </si>
  <si>
    <t>含碎石较多，退货</t>
  </si>
  <si>
    <t>苏CGA040</t>
  </si>
  <si>
    <t>赵东亚</t>
  </si>
  <si>
    <t>合计</t>
  </si>
  <si>
    <t>备注：退货也登记，在备注中注明不合格退货，所有重量和单价.金额均以0标记</t>
  </si>
  <si>
    <t xml:space="preserve">收料登记表填报
日期    2018年 10 月 11日                                填表人  ：吴艳苓 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</si>
  <si>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</si>
  <si>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</si>
  <si>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</si>
  <si>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</si>
  <si>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</si>
  <si>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</si>
  <si>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</si>
  <si>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</si>
  <si>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</si>
  <si>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</si>
  <si>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鲁H55A72</t>
  </si>
  <si>
    <t>张玉尚</t>
  </si>
  <si>
    <t>李广坤</t>
  </si>
  <si>
    <t>黄沙</t>
  </si>
  <si>
    <t>中粗</t>
  </si>
  <si>
    <t>0.5T</t>
  </si>
  <si>
    <t>冯海英</t>
  </si>
  <si>
    <t>聂恒光</t>
  </si>
  <si>
    <t>鲁H36C82</t>
  </si>
  <si>
    <t>白咸青</t>
  </si>
  <si>
    <t>鲁RJ1282</t>
  </si>
  <si>
    <t>王彦钦</t>
  </si>
  <si>
    <t>徐龙福</t>
  </si>
  <si>
    <t>巨野中联</t>
  </si>
  <si>
    <t>水泥</t>
  </si>
  <si>
    <t>PO42.5</t>
  </si>
  <si>
    <t>鲁HD2339</t>
  </si>
  <si>
    <t>张连聚</t>
  </si>
  <si>
    <t>备注：退货也登记，在备注中注明不合格退货，所有重量和单价、金额均以0标记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</si>
  <si>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10 月 10日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万守超                                   </t>
    </r>
  </si>
  <si>
    <t>单位：江苏大力神管桩有限公司连云港分公司</t>
  </si>
  <si>
    <t>0553</t>
  </si>
  <si>
    <t>孙冲</t>
  </si>
  <si>
    <t>张来高</t>
  </si>
  <si>
    <t>碎石</t>
  </si>
  <si>
    <t>5~25</t>
  </si>
  <si>
    <t>I</t>
  </si>
  <si>
    <t>万守超</t>
  </si>
  <si>
    <t>张传迎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</si>
  <si>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 年  10月   11日                                填表人：吕小强                             </t>
    </r>
  </si>
  <si>
    <t>单位：江苏大唐商品混凝土有限公司</t>
  </si>
  <si>
    <t>7:10</t>
  </si>
  <si>
    <t>闫东</t>
  </si>
  <si>
    <t>13813277522</t>
  </si>
  <si>
    <t>庄团结</t>
  </si>
  <si>
    <t>1-2</t>
  </si>
  <si>
    <t>吕小强</t>
  </si>
  <si>
    <t>姬长娟</t>
  </si>
  <si>
    <t>周涛</t>
  </si>
  <si>
    <t>高龙</t>
  </si>
  <si>
    <t>8:23</t>
  </si>
  <si>
    <t>常明泽</t>
  </si>
  <si>
    <t>段俊成</t>
  </si>
  <si>
    <t>1-5</t>
  </si>
  <si>
    <t>8:25</t>
  </si>
  <si>
    <t>065</t>
  </si>
  <si>
    <t>赵庆祥</t>
  </si>
  <si>
    <t>8:30</t>
  </si>
  <si>
    <t>112</t>
  </si>
  <si>
    <t>李文彬</t>
  </si>
  <si>
    <t>14:27</t>
  </si>
  <si>
    <t>867</t>
  </si>
  <si>
    <t>高松钦</t>
  </si>
  <si>
    <t>巩庆祝</t>
  </si>
  <si>
    <t>18:41</t>
  </si>
  <si>
    <t>197</t>
  </si>
  <si>
    <t>沙良振</t>
  </si>
  <si>
    <t>18:49</t>
  </si>
  <si>
    <t>380</t>
  </si>
  <si>
    <t>杨发展</t>
  </si>
  <si>
    <t>18:50</t>
  </si>
  <si>
    <t>507</t>
  </si>
  <si>
    <t>刘兆成</t>
  </si>
  <si>
    <t>277</t>
  </si>
  <si>
    <t>曹培贵</t>
  </si>
  <si>
    <t>王超</t>
  </si>
  <si>
    <t>刘纯纯</t>
  </si>
  <si>
    <t>833</t>
  </si>
  <si>
    <t>毛福祥</t>
  </si>
  <si>
    <t>张军</t>
  </si>
  <si>
    <t>636</t>
  </si>
  <si>
    <t>戴春雨</t>
  </si>
  <si>
    <t>673</t>
  </si>
  <si>
    <t>冯星五</t>
  </si>
  <si>
    <t>791</t>
  </si>
  <si>
    <t>常明华</t>
  </si>
  <si>
    <t>523</t>
  </si>
  <si>
    <t>许庆东</t>
  </si>
  <si>
    <t>17866688786</t>
  </si>
  <si>
    <t>199</t>
  </si>
  <si>
    <t>常明启</t>
  </si>
  <si>
    <t>段浚成</t>
  </si>
  <si>
    <t>121</t>
  </si>
  <si>
    <t>佟涛</t>
  </si>
  <si>
    <t xml:space="preserve"> 7:01</t>
  </si>
  <si>
    <t>827</t>
  </si>
  <si>
    <t>刘兆凯</t>
  </si>
  <si>
    <t>797</t>
  </si>
  <si>
    <t>杜坤</t>
  </si>
  <si>
    <t>杜辉</t>
  </si>
  <si>
    <t>砂</t>
  </si>
  <si>
    <t>中砂</t>
  </si>
  <si>
    <t>711</t>
  </si>
  <si>
    <t>吕同歌</t>
  </si>
  <si>
    <t>15195493363</t>
  </si>
  <si>
    <t>869</t>
  </si>
  <si>
    <t>娄庆生</t>
  </si>
  <si>
    <t>18344889808</t>
  </si>
  <si>
    <t>959</t>
  </si>
  <si>
    <t>299</t>
  </si>
  <si>
    <t>徐大勇</t>
  </si>
  <si>
    <t>17705222272</t>
  </si>
  <si>
    <t>039</t>
  </si>
  <si>
    <t>15852115399</t>
  </si>
  <si>
    <t>758</t>
  </si>
  <si>
    <t>李自由</t>
  </si>
  <si>
    <t>王培田</t>
  </si>
  <si>
    <t>17368514919</t>
  </si>
  <si>
    <t>杨 需</t>
  </si>
  <si>
    <t>201</t>
  </si>
  <si>
    <t>伊振刚</t>
  </si>
  <si>
    <t>15252232999</t>
  </si>
  <si>
    <t>216</t>
  </si>
  <si>
    <t>郭凌峰</t>
  </si>
  <si>
    <t>15240475966</t>
  </si>
  <si>
    <t>5309</t>
  </si>
  <si>
    <t>张团结</t>
  </si>
  <si>
    <t>朱洪柱</t>
  </si>
  <si>
    <t>15852351659</t>
  </si>
  <si>
    <t>18:36</t>
  </si>
  <si>
    <t>1991</t>
  </si>
  <si>
    <t>谢海</t>
  </si>
  <si>
    <t>13775834999</t>
  </si>
  <si>
    <t>43454</t>
  </si>
  <si>
    <t>60.58</t>
  </si>
  <si>
    <t>20.54</t>
  </si>
  <si>
    <t>0.84</t>
  </si>
  <si>
    <t>18:38</t>
  </si>
  <si>
    <t>刘刚</t>
  </si>
  <si>
    <t>13805221470</t>
  </si>
  <si>
    <t>43455</t>
  </si>
  <si>
    <t>53.4</t>
  </si>
  <si>
    <t>17.82</t>
  </si>
  <si>
    <t>0.78</t>
  </si>
  <si>
    <t>21:17</t>
  </si>
  <si>
    <t>43462</t>
  </si>
  <si>
    <t>59.08</t>
  </si>
  <si>
    <t>17.22</t>
  </si>
  <si>
    <t>0.86</t>
  </si>
  <si>
    <t>6:00</t>
  </si>
  <si>
    <t>冯现伟</t>
  </si>
  <si>
    <t>13914861567</t>
  </si>
  <si>
    <t>43473</t>
  </si>
  <si>
    <t>60.92</t>
  </si>
  <si>
    <t>18.2</t>
  </si>
  <si>
    <t>0.82</t>
  </si>
  <si>
    <t>6:04</t>
  </si>
  <si>
    <t>660</t>
  </si>
  <si>
    <t>刘永</t>
  </si>
  <si>
    <t>15852353000</t>
  </si>
  <si>
    <t>43474</t>
  </si>
  <si>
    <t>57.62</t>
  </si>
  <si>
    <t>17.28</t>
  </si>
  <si>
    <t>6:51</t>
  </si>
  <si>
    <t>326</t>
  </si>
  <si>
    <t>庄成龙</t>
  </si>
  <si>
    <t>15150732601</t>
  </si>
  <si>
    <t>43480</t>
  </si>
  <si>
    <t>56.64</t>
  </si>
  <si>
    <t>18.26</t>
  </si>
  <si>
    <t>7:17</t>
  </si>
  <si>
    <t>666</t>
  </si>
  <si>
    <t>胡顶奎</t>
  </si>
  <si>
    <t>15852272000</t>
  </si>
  <si>
    <t>43485</t>
  </si>
  <si>
    <t>61.62</t>
  </si>
  <si>
    <t>16.56</t>
  </si>
  <si>
    <t>7:39</t>
  </si>
  <si>
    <t>788</t>
  </si>
  <si>
    <t>43488</t>
  </si>
  <si>
    <t>53.02</t>
  </si>
  <si>
    <t>17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</si>
</sst>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.00_ "/>
    <numFmt numFmtId="177" formatCode="h:mm;@"/>
    <numFmt numFmtId="178" formatCode="0.0_ "/>
  </numFmts>
  <fonts count="3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Tahoma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14" borderId="9" applyNumberFormat="0" applyAlignment="0" applyProtection="0">
      <alignment vertical="center"/>
    </xf>
    <xf numFmtId="0" fontId="24" fillId="14" borderId="8" applyNumberFormat="0" applyAlignment="0" applyProtection="0">
      <alignment vertical="center"/>
    </xf>
    <xf numFmtId="0" fontId="26" fillId="15" borderId="10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</cellStyleXfs>
  <cellXfs count="9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20" fontId="0" fillId="0" borderId="0" xfId="0" applyNumberFormat="1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vertical="center"/>
    </xf>
    <xf numFmtId="49" fontId="0" fillId="0" borderId="1" xfId="0" applyNumberFormat="1" applyFont="1" applyFill="1" applyBorder="1" applyAlignme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0" fillId="0" borderId="3" xfId="0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9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58" fontId="1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0" fillId="0" borderId="1" xfId="0" applyFont="1" applyFill="1" applyBorder="1" applyAlignment="1">
      <alignment vertical="center"/>
    </xf>
    <xf numFmtId="0" fontId="9" fillId="0" borderId="5" xfId="0" applyFont="1" applyFill="1" applyBorder="1" applyAlignment="1">
      <alignment horizontal="left" vertical="center" wrapText="1"/>
    </xf>
    <xf numFmtId="10" fontId="12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177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177" fontId="0" fillId="0" borderId="0" xfId="0" applyNumberFormat="1">
      <alignment vertical="center"/>
    </xf>
    <xf numFmtId="176" fontId="1" fillId="0" borderId="0" xfId="0" applyNumberFormat="1" applyFont="1" applyAlignment="1">
      <alignment horizontal="center" vertical="center" wrapText="1"/>
    </xf>
    <xf numFmtId="178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left" vertical="center" wrapText="1"/>
    </xf>
    <xf numFmtId="178" fontId="2" fillId="0" borderId="0" xfId="0" applyNumberFormat="1" applyFont="1" applyAlignment="1">
      <alignment horizontal="left" vertical="center" wrapText="1"/>
    </xf>
    <xf numFmtId="176" fontId="3" fillId="0" borderId="4" xfId="0" applyNumberFormat="1" applyFont="1" applyBorder="1" applyAlignment="1">
      <alignment horizontal="center" vertical="center"/>
    </xf>
    <xf numFmtId="178" fontId="3" fillId="0" borderId="4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176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44"/>
  <sheetViews>
    <sheetView topLeftCell="I1" workbookViewId="0">
      <selection activeCell="A1" sqref="A1:Y44"/>
    </sheetView>
  </sheetViews>
  <sheetFormatPr defaultColWidth="9" defaultRowHeight="13.5"/>
  <cols>
    <col min="6" max="6" width="12.625" customWidth="1"/>
    <col min="8" max="8" width="12.375" customWidth="1"/>
    <col min="25" max="25" width="29.625" customWidth="1"/>
  </cols>
  <sheetData>
    <row r="1" ht="34" customHeight="1" spans="1:25">
      <c r="A1" s="38" t="s">
        <v>0</v>
      </c>
      <c r="B1" s="77"/>
      <c r="C1" s="38"/>
      <c r="D1" s="38"/>
      <c r="E1" s="38"/>
      <c r="F1" s="38"/>
      <c r="G1" s="38"/>
      <c r="H1" s="38"/>
      <c r="I1" s="38"/>
      <c r="J1" s="38"/>
      <c r="K1" s="38"/>
      <c r="L1" s="38"/>
      <c r="M1" s="85"/>
      <c r="N1" s="38"/>
      <c r="O1" s="86"/>
      <c r="P1" s="38"/>
      <c r="Q1" s="38"/>
      <c r="R1" s="38"/>
      <c r="S1" s="38"/>
      <c r="T1" s="86"/>
      <c r="U1" s="38"/>
      <c r="V1" s="86"/>
      <c r="W1" s="38"/>
      <c r="X1" s="38"/>
      <c r="Y1" s="38"/>
    </row>
    <row r="2" ht="14.25" spans="1:24">
      <c r="A2" s="37"/>
      <c r="B2" s="78" t="s">
        <v>1</v>
      </c>
      <c r="C2" s="39"/>
      <c r="D2" s="79"/>
      <c r="E2" s="79"/>
      <c r="F2" s="79"/>
      <c r="G2" s="39"/>
      <c r="H2" s="39"/>
      <c r="I2" s="39"/>
      <c r="J2" s="39"/>
      <c r="K2" s="79"/>
      <c r="L2" s="79"/>
      <c r="M2" s="87"/>
      <c r="N2" s="39"/>
      <c r="O2" s="88"/>
      <c r="P2" s="39"/>
      <c r="Q2" s="39"/>
      <c r="R2" s="79"/>
      <c r="S2" s="79"/>
      <c r="T2" s="88"/>
      <c r="U2" s="39"/>
      <c r="V2" s="88"/>
      <c r="W2" s="37"/>
      <c r="X2" s="37"/>
    </row>
    <row r="3" spans="1:25">
      <c r="A3" s="40" t="s">
        <v>2</v>
      </c>
      <c r="B3" s="80" t="s">
        <v>3</v>
      </c>
      <c r="C3" s="40" t="s">
        <v>4</v>
      </c>
      <c r="D3" s="40"/>
      <c r="E3" s="40"/>
      <c r="F3" s="40"/>
      <c r="G3" s="40"/>
      <c r="H3" s="41" t="s">
        <v>5</v>
      </c>
      <c r="I3" s="48"/>
      <c r="J3" s="48"/>
      <c r="K3" s="48"/>
      <c r="L3" s="48"/>
      <c r="M3" s="89"/>
      <c r="N3" s="48"/>
      <c r="O3" s="90"/>
      <c r="P3" s="48"/>
      <c r="Q3" s="48"/>
      <c r="R3" s="48"/>
      <c r="S3" s="50"/>
      <c r="T3" s="92" t="s">
        <v>6</v>
      </c>
      <c r="U3" s="40"/>
      <c r="V3" s="92"/>
      <c r="W3" s="40" t="s">
        <v>7</v>
      </c>
      <c r="X3" s="51" t="s">
        <v>8</v>
      </c>
      <c r="Y3" s="40" t="s">
        <v>9</v>
      </c>
    </row>
    <row r="4" ht="27" spans="1:25">
      <c r="A4" s="40"/>
      <c r="B4" s="80" t="s">
        <v>10</v>
      </c>
      <c r="C4" s="40" t="s">
        <v>11</v>
      </c>
      <c r="D4" s="42" t="s">
        <v>12</v>
      </c>
      <c r="E4" s="40" t="s">
        <v>13</v>
      </c>
      <c r="F4" s="40" t="s">
        <v>14</v>
      </c>
      <c r="G4" s="40" t="s">
        <v>15</v>
      </c>
      <c r="H4" s="40" t="s">
        <v>16</v>
      </c>
      <c r="I4" s="40" t="s">
        <v>17</v>
      </c>
      <c r="J4" s="40" t="s">
        <v>18</v>
      </c>
      <c r="K4" s="40" t="s">
        <v>19</v>
      </c>
      <c r="L4" s="40" t="s">
        <v>20</v>
      </c>
      <c r="M4" s="91" t="s">
        <v>21</v>
      </c>
      <c r="N4" s="40" t="s">
        <v>22</v>
      </c>
      <c r="O4" s="92" t="s">
        <v>23</v>
      </c>
      <c r="P4" s="40" t="s">
        <v>24</v>
      </c>
      <c r="Q4" s="40" t="s">
        <v>25</v>
      </c>
      <c r="R4" s="40" t="s">
        <v>26</v>
      </c>
      <c r="S4" s="40" t="s">
        <v>27</v>
      </c>
      <c r="T4" s="92" t="s">
        <v>28</v>
      </c>
      <c r="U4" s="40" t="s">
        <v>29</v>
      </c>
      <c r="V4" s="92" t="s">
        <v>30</v>
      </c>
      <c r="W4" s="40"/>
      <c r="X4" s="52"/>
      <c r="Y4" s="40"/>
    </row>
    <row r="5" spans="1:25">
      <c r="A5" s="81">
        <v>1</v>
      </c>
      <c r="B5" s="44">
        <v>0.336805555555556</v>
      </c>
      <c r="C5" s="81" t="s">
        <v>31</v>
      </c>
      <c r="D5" s="81" t="s">
        <v>32</v>
      </c>
      <c r="E5" s="81" t="s">
        <v>33</v>
      </c>
      <c r="F5" s="43">
        <v>18068719120</v>
      </c>
      <c r="G5" s="81" t="s">
        <v>34</v>
      </c>
      <c r="H5" s="43" t="s">
        <v>35</v>
      </c>
      <c r="I5" s="81" t="s">
        <v>36</v>
      </c>
      <c r="J5" s="93" t="s">
        <v>37</v>
      </c>
      <c r="K5" s="94">
        <v>71.44</v>
      </c>
      <c r="L5" s="43">
        <v>22.44</v>
      </c>
      <c r="M5" s="43">
        <v>49</v>
      </c>
      <c r="N5" s="43"/>
      <c r="O5" s="43"/>
      <c r="P5" s="43"/>
      <c r="Q5" s="43" t="s">
        <v>38</v>
      </c>
      <c r="R5" s="43">
        <v>7</v>
      </c>
      <c r="S5" s="43">
        <v>0.5</v>
      </c>
      <c r="T5" s="43">
        <v>48.5</v>
      </c>
      <c r="U5" s="43">
        <v>109</v>
      </c>
      <c r="V5" s="43">
        <f t="shared" ref="V5:V18" si="0">T5*U5</f>
        <v>5286.5</v>
      </c>
      <c r="W5" s="43" t="s">
        <v>39</v>
      </c>
      <c r="X5" s="81" t="s">
        <v>40</v>
      </c>
      <c r="Y5" s="81"/>
    </row>
    <row r="6" spans="1:25">
      <c r="A6" s="81">
        <v>2</v>
      </c>
      <c r="B6" s="44">
        <v>0.340277777777778</v>
      </c>
      <c r="C6" s="81" t="s">
        <v>41</v>
      </c>
      <c r="D6" s="81" t="s">
        <v>42</v>
      </c>
      <c r="E6" s="81" t="s">
        <v>42</v>
      </c>
      <c r="F6" s="43">
        <v>15996944557</v>
      </c>
      <c r="G6" s="81" t="s">
        <v>34</v>
      </c>
      <c r="H6" s="43" t="s">
        <v>35</v>
      </c>
      <c r="I6" s="81" t="s">
        <v>36</v>
      </c>
      <c r="J6" s="93" t="s">
        <v>37</v>
      </c>
      <c r="K6" s="94">
        <v>61.38</v>
      </c>
      <c r="L6" s="43">
        <v>16.62</v>
      </c>
      <c r="M6" s="43">
        <v>44.76</v>
      </c>
      <c r="N6" s="43"/>
      <c r="O6" s="43"/>
      <c r="P6" s="43"/>
      <c r="Q6" s="43" t="s">
        <v>38</v>
      </c>
      <c r="R6" s="43">
        <v>7</v>
      </c>
      <c r="S6" s="43">
        <v>0.56</v>
      </c>
      <c r="T6" s="43">
        <v>44.2</v>
      </c>
      <c r="U6" s="43">
        <v>109</v>
      </c>
      <c r="V6" s="43">
        <f t="shared" si="0"/>
        <v>4817.8</v>
      </c>
      <c r="W6" s="43" t="s">
        <v>39</v>
      </c>
      <c r="X6" s="81" t="s">
        <v>40</v>
      </c>
      <c r="Y6" s="81"/>
    </row>
    <row r="7" spans="1:25">
      <c r="A7" s="81">
        <v>3</v>
      </c>
      <c r="B7" s="44">
        <v>0.379861111111111</v>
      </c>
      <c r="C7" s="81" t="s">
        <v>43</v>
      </c>
      <c r="D7" s="81" t="s">
        <v>44</v>
      </c>
      <c r="E7" s="81" t="s">
        <v>45</v>
      </c>
      <c r="F7" s="43">
        <v>15269919183</v>
      </c>
      <c r="G7" s="81" t="s">
        <v>44</v>
      </c>
      <c r="H7" s="43" t="s">
        <v>46</v>
      </c>
      <c r="I7" s="81" t="s">
        <v>36</v>
      </c>
      <c r="J7" s="93" t="s">
        <v>47</v>
      </c>
      <c r="K7" s="94">
        <v>48.86</v>
      </c>
      <c r="L7" s="43">
        <v>17.4</v>
      </c>
      <c r="M7" s="43">
        <v>31.46</v>
      </c>
      <c r="N7" s="43"/>
      <c r="O7" s="43"/>
      <c r="P7" s="43"/>
      <c r="Q7" s="43" t="s">
        <v>48</v>
      </c>
      <c r="R7" s="43">
        <v>7</v>
      </c>
      <c r="S7" s="43">
        <v>1.06</v>
      </c>
      <c r="T7" s="43">
        <v>30.4</v>
      </c>
      <c r="U7" s="43">
        <v>109</v>
      </c>
      <c r="V7" s="43">
        <f t="shared" si="0"/>
        <v>3313.6</v>
      </c>
      <c r="W7" s="43" t="s">
        <v>39</v>
      </c>
      <c r="X7" s="81" t="s">
        <v>40</v>
      </c>
      <c r="Y7" s="81"/>
    </row>
    <row r="8" spans="1:25">
      <c r="A8" s="81">
        <v>4</v>
      </c>
      <c r="B8" s="44">
        <v>0.381944444444444</v>
      </c>
      <c r="C8" s="81" t="s">
        <v>49</v>
      </c>
      <c r="D8" s="81" t="s">
        <v>44</v>
      </c>
      <c r="E8" s="81" t="s">
        <v>50</v>
      </c>
      <c r="F8" s="43">
        <v>13854931002</v>
      </c>
      <c r="G8" s="81" t="s">
        <v>44</v>
      </c>
      <c r="H8" s="43" t="s">
        <v>46</v>
      </c>
      <c r="I8" s="81" t="s">
        <v>36</v>
      </c>
      <c r="J8" s="93" t="s">
        <v>47</v>
      </c>
      <c r="K8" s="94">
        <v>49.18</v>
      </c>
      <c r="L8" s="43">
        <v>17.48</v>
      </c>
      <c r="M8" s="43">
        <v>31.7</v>
      </c>
      <c r="N8" s="43"/>
      <c r="O8" s="43"/>
      <c r="P8" s="43"/>
      <c r="Q8" s="43" t="s">
        <v>48</v>
      </c>
      <c r="R8" s="43">
        <v>7</v>
      </c>
      <c r="S8" s="43">
        <v>1</v>
      </c>
      <c r="T8" s="43">
        <v>30.7</v>
      </c>
      <c r="U8" s="43">
        <v>109</v>
      </c>
      <c r="V8" s="43">
        <f t="shared" si="0"/>
        <v>3346.3</v>
      </c>
      <c r="W8" s="43" t="s">
        <v>39</v>
      </c>
      <c r="X8" s="81" t="s">
        <v>40</v>
      </c>
      <c r="Y8" s="81"/>
    </row>
    <row r="9" spans="1:25">
      <c r="A9" s="81">
        <v>5</v>
      </c>
      <c r="B9" s="44">
        <v>0.383333333333333</v>
      </c>
      <c r="C9" s="81" t="s">
        <v>51</v>
      </c>
      <c r="D9" s="81" t="s">
        <v>44</v>
      </c>
      <c r="E9" s="81" t="s">
        <v>52</v>
      </c>
      <c r="F9" s="43">
        <v>15376093576</v>
      </c>
      <c r="G9" s="81" t="s">
        <v>44</v>
      </c>
      <c r="H9" s="43" t="s">
        <v>46</v>
      </c>
      <c r="I9" s="81" t="s">
        <v>36</v>
      </c>
      <c r="J9" s="93" t="s">
        <v>47</v>
      </c>
      <c r="K9" s="94">
        <v>49.2</v>
      </c>
      <c r="L9" s="43">
        <v>17.58</v>
      </c>
      <c r="M9" s="43">
        <v>30.62</v>
      </c>
      <c r="N9" s="43"/>
      <c r="O9" s="43"/>
      <c r="P9" s="43"/>
      <c r="Q9" s="43" t="s">
        <v>48</v>
      </c>
      <c r="R9" s="43">
        <v>7</v>
      </c>
      <c r="S9" s="43">
        <v>1.02</v>
      </c>
      <c r="T9" s="43">
        <v>30.6</v>
      </c>
      <c r="U9" s="43">
        <v>109</v>
      </c>
      <c r="V9" s="43">
        <f t="shared" si="0"/>
        <v>3335.4</v>
      </c>
      <c r="W9" s="43" t="s">
        <v>39</v>
      </c>
      <c r="X9" s="81" t="s">
        <v>40</v>
      </c>
      <c r="Y9" s="81"/>
    </row>
    <row r="10" spans="1:25">
      <c r="A10" s="81">
        <v>6</v>
      </c>
      <c r="B10" s="44">
        <v>0.384722222222222</v>
      </c>
      <c r="C10" s="81" t="s">
        <v>53</v>
      </c>
      <c r="D10" s="81" t="s">
        <v>44</v>
      </c>
      <c r="E10" s="81" t="s">
        <v>54</v>
      </c>
      <c r="F10" s="43">
        <v>15092985676</v>
      </c>
      <c r="G10" s="81" t="s">
        <v>44</v>
      </c>
      <c r="H10" s="43" t="s">
        <v>46</v>
      </c>
      <c r="I10" s="81" t="s">
        <v>36</v>
      </c>
      <c r="J10" s="93" t="s">
        <v>47</v>
      </c>
      <c r="K10" s="94">
        <v>48.88</v>
      </c>
      <c r="L10" s="43">
        <v>17.46</v>
      </c>
      <c r="M10" s="43">
        <v>31.42</v>
      </c>
      <c r="N10" s="43"/>
      <c r="O10" s="43"/>
      <c r="P10" s="43"/>
      <c r="Q10" s="43" t="s">
        <v>48</v>
      </c>
      <c r="R10" s="43">
        <v>7</v>
      </c>
      <c r="S10" s="43">
        <v>1.02</v>
      </c>
      <c r="T10" s="43">
        <v>30.4</v>
      </c>
      <c r="U10" s="43">
        <v>109</v>
      </c>
      <c r="V10" s="43">
        <f t="shared" si="0"/>
        <v>3313.6</v>
      </c>
      <c r="W10" s="43" t="s">
        <v>39</v>
      </c>
      <c r="X10" s="81" t="s">
        <v>40</v>
      </c>
      <c r="Y10" s="43"/>
    </row>
    <row r="11" spans="1:25">
      <c r="A11" s="81">
        <v>7</v>
      </c>
      <c r="B11" s="44">
        <v>0.411805555555556</v>
      </c>
      <c r="C11" s="81" t="s">
        <v>55</v>
      </c>
      <c r="D11" s="81" t="s">
        <v>56</v>
      </c>
      <c r="E11" s="81" t="s">
        <v>57</v>
      </c>
      <c r="F11" s="43">
        <v>13355010691</v>
      </c>
      <c r="G11" s="81" t="s">
        <v>44</v>
      </c>
      <c r="H11" s="43" t="s">
        <v>46</v>
      </c>
      <c r="I11" s="81" t="s">
        <v>36</v>
      </c>
      <c r="J11" s="93" t="s">
        <v>47</v>
      </c>
      <c r="K11" s="94">
        <v>48.64</v>
      </c>
      <c r="L11" s="43">
        <v>17.82</v>
      </c>
      <c r="M11" s="43">
        <v>30.82</v>
      </c>
      <c r="N11" s="43"/>
      <c r="O11" s="43"/>
      <c r="P11" s="43"/>
      <c r="Q11" s="43" t="s">
        <v>48</v>
      </c>
      <c r="R11" s="43">
        <v>7</v>
      </c>
      <c r="S11" s="43">
        <v>1.52</v>
      </c>
      <c r="T11" s="43">
        <v>29.3</v>
      </c>
      <c r="U11" s="43">
        <v>109</v>
      </c>
      <c r="V11" s="43">
        <f t="shared" si="0"/>
        <v>3193.7</v>
      </c>
      <c r="W11" s="43" t="s">
        <v>39</v>
      </c>
      <c r="X11" s="81" t="s">
        <v>40</v>
      </c>
      <c r="Y11" s="43"/>
    </row>
    <row r="12" spans="1:25">
      <c r="A12" s="81">
        <v>8</v>
      </c>
      <c r="B12" s="44">
        <v>0.5</v>
      </c>
      <c r="C12" s="81" t="s">
        <v>58</v>
      </c>
      <c r="D12" s="81" t="s">
        <v>59</v>
      </c>
      <c r="E12" s="81" t="s">
        <v>60</v>
      </c>
      <c r="F12" s="43">
        <v>15195483119</v>
      </c>
      <c r="G12" s="81" t="s">
        <v>61</v>
      </c>
      <c r="H12" s="43" t="s">
        <v>62</v>
      </c>
      <c r="I12" s="81" t="s">
        <v>36</v>
      </c>
      <c r="J12" s="93" t="s">
        <v>47</v>
      </c>
      <c r="K12" s="94">
        <v>79.24</v>
      </c>
      <c r="L12" s="43">
        <v>23.56</v>
      </c>
      <c r="M12" s="43">
        <v>55.68</v>
      </c>
      <c r="N12" s="43"/>
      <c r="O12" s="43"/>
      <c r="P12" s="43"/>
      <c r="Q12" s="43" t="s">
        <v>38</v>
      </c>
      <c r="R12" s="43">
        <v>7</v>
      </c>
      <c r="S12" s="43">
        <v>0.58</v>
      </c>
      <c r="T12" s="43">
        <v>55.1</v>
      </c>
      <c r="U12" s="43">
        <v>109</v>
      </c>
      <c r="V12" s="43">
        <f t="shared" si="0"/>
        <v>6005.9</v>
      </c>
      <c r="W12" s="43" t="s">
        <v>39</v>
      </c>
      <c r="X12" s="81" t="s">
        <v>40</v>
      </c>
      <c r="Y12" s="43"/>
    </row>
    <row r="13" spans="1:25">
      <c r="A13" s="81">
        <v>9</v>
      </c>
      <c r="B13" s="44">
        <v>0.5125</v>
      </c>
      <c r="C13" s="81" t="s">
        <v>63</v>
      </c>
      <c r="D13" s="81" t="s">
        <v>59</v>
      </c>
      <c r="E13" s="81" t="s">
        <v>64</v>
      </c>
      <c r="F13" s="43">
        <v>13685158978</v>
      </c>
      <c r="G13" s="81" t="s">
        <v>61</v>
      </c>
      <c r="H13" s="43" t="s">
        <v>62</v>
      </c>
      <c r="I13" s="81" t="s">
        <v>36</v>
      </c>
      <c r="J13" s="93" t="s">
        <v>47</v>
      </c>
      <c r="K13" s="94">
        <v>78.34</v>
      </c>
      <c r="L13" s="43">
        <v>23.46</v>
      </c>
      <c r="M13" s="43">
        <v>54.88</v>
      </c>
      <c r="N13" s="43"/>
      <c r="O13" s="43"/>
      <c r="P13" s="43"/>
      <c r="Q13" s="43" t="s">
        <v>38</v>
      </c>
      <c r="R13" s="43">
        <v>7</v>
      </c>
      <c r="S13" s="43">
        <v>0.58</v>
      </c>
      <c r="T13" s="43">
        <v>54.3</v>
      </c>
      <c r="U13" s="43">
        <v>109</v>
      </c>
      <c r="V13" s="43">
        <f t="shared" si="0"/>
        <v>5918.7</v>
      </c>
      <c r="W13" s="43" t="s">
        <v>39</v>
      </c>
      <c r="X13" s="81" t="s">
        <v>40</v>
      </c>
      <c r="Y13" s="43"/>
    </row>
    <row r="14" ht="14.25" spans="1:25">
      <c r="A14" s="81">
        <v>10</v>
      </c>
      <c r="B14" s="44">
        <v>0.530555555555556</v>
      </c>
      <c r="C14" s="81" t="s">
        <v>65</v>
      </c>
      <c r="D14" s="81" t="s">
        <v>59</v>
      </c>
      <c r="E14" s="81" t="s">
        <v>66</v>
      </c>
      <c r="F14" s="43">
        <v>13815387277</v>
      </c>
      <c r="G14" s="81" t="s">
        <v>61</v>
      </c>
      <c r="H14" s="43" t="s">
        <v>62</v>
      </c>
      <c r="I14" s="81" t="s">
        <v>36</v>
      </c>
      <c r="J14" s="93" t="s">
        <v>47</v>
      </c>
      <c r="K14" s="94">
        <v>80.26</v>
      </c>
      <c r="L14" s="43">
        <v>23.52</v>
      </c>
      <c r="M14" s="43">
        <v>56.74</v>
      </c>
      <c r="N14" s="43"/>
      <c r="O14" s="43"/>
      <c r="P14" s="43"/>
      <c r="Q14" s="43" t="s">
        <v>38</v>
      </c>
      <c r="R14" s="43">
        <v>7</v>
      </c>
      <c r="S14" s="43">
        <v>0.54</v>
      </c>
      <c r="T14" s="43">
        <v>56.2</v>
      </c>
      <c r="U14" s="97">
        <v>105.441281</v>
      </c>
      <c r="V14" s="43">
        <f t="shared" si="0"/>
        <v>5925.7999922</v>
      </c>
      <c r="W14" s="43" t="s">
        <v>39</v>
      </c>
      <c r="X14" s="81" t="s">
        <v>40</v>
      </c>
      <c r="Y14" s="43" t="s">
        <v>67</v>
      </c>
    </row>
    <row r="15" spans="1:25">
      <c r="A15" s="81">
        <v>11</v>
      </c>
      <c r="B15" s="44">
        <v>0.596527777777778</v>
      </c>
      <c r="C15" s="81" t="s">
        <v>68</v>
      </c>
      <c r="D15" s="81" t="s">
        <v>69</v>
      </c>
      <c r="E15" s="81" t="s">
        <v>69</v>
      </c>
      <c r="F15" s="43">
        <v>15252229687</v>
      </c>
      <c r="G15" s="81" t="s">
        <v>34</v>
      </c>
      <c r="H15" s="43" t="s">
        <v>35</v>
      </c>
      <c r="I15" s="81" t="s">
        <v>36</v>
      </c>
      <c r="J15" s="93" t="s">
        <v>37</v>
      </c>
      <c r="K15" s="94">
        <v>56.56</v>
      </c>
      <c r="L15" s="43">
        <v>14.9</v>
      </c>
      <c r="M15" s="43">
        <v>41.66</v>
      </c>
      <c r="N15" s="43"/>
      <c r="O15" s="43"/>
      <c r="P15" s="43"/>
      <c r="Q15" s="43" t="s">
        <v>38</v>
      </c>
      <c r="R15" s="43">
        <v>7</v>
      </c>
      <c r="S15" s="43">
        <v>0.56</v>
      </c>
      <c r="T15" s="43">
        <v>41.1</v>
      </c>
      <c r="U15" s="43">
        <v>109</v>
      </c>
      <c r="V15" s="43">
        <f t="shared" si="0"/>
        <v>4479.9</v>
      </c>
      <c r="W15" s="43" t="s">
        <v>39</v>
      </c>
      <c r="X15" s="81" t="s">
        <v>40</v>
      </c>
      <c r="Y15" s="43"/>
    </row>
    <row r="16" spans="1:25">
      <c r="A16" s="81">
        <v>12</v>
      </c>
      <c r="B16" s="44">
        <v>0.673611111111111</v>
      </c>
      <c r="C16" s="81" t="s">
        <v>70</v>
      </c>
      <c r="D16" s="81" t="s">
        <v>59</v>
      </c>
      <c r="E16" s="81" t="s">
        <v>71</v>
      </c>
      <c r="F16" s="43">
        <v>15162009688</v>
      </c>
      <c r="G16" s="81" t="s">
        <v>61</v>
      </c>
      <c r="H16" s="43" t="s">
        <v>62</v>
      </c>
      <c r="I16" s="81" t="s">
        <v>36</v>
      </c>
      <c r="J16" s="93" t="s">
        <v>47</v>
      </c>
      <c r="K16" s="94">
        <v>75.94</v>
      </c>
      <c r="L16" s="43">
        <v>23.2</v>
      </c>
      <c r="M16" s="43">
        <v>52.74</v>
      </c>
      <c r="N16" s="43"/>
      <c r="O16" s="43"/>
      <c r="P16" s="43"/>
      <c r="Q16" s="43" t="s">
        <v>38</v>
      </c>
      <c r="R16" s="43">
        <v>7</v>
      </c>
      <c r="S16" s="43">
        <v>0.54</v>
      </c>
      <c r="T16" s="43">
        <v>52.2</v>
      </c>
      <c r="U16" s="43">
        <v>109</v>
      </c>
      <c r="V16" s="43">
        <f t="shared" si="0"/>
        <v>5689.8</v>
      </c>
      <c r="W16" s="43" t="s">
        <v>39</v>
      </c>
      <c r="X16" s="81" t="s">
        <v>40</v>
      </c>
      <c r="Y16" s="43"/>
    </row>
    <row r="17" spans="1:25">
      <c r="A17" s="81">
        <v>13</v>
      </c>
      <c r="B17" s="44">
        <v>0.686111111111111</v>
      </c>
      <c r="C17" s="81" t="s">
        <v>58</v>
      </c>
      <c r="D17" s="81" t="s">
        <v>59</v>
      </c>
      <c r="E17" s="81" t="s">
        <v>60</v>
      </c>
      <c r="F17" s="43">
        <v>15195483119</v>
      </c>
      <c r="G17" s="81" t="s">
        <v>61</v>
      </c>
      <c r="H17" s="43" t="s">
        <v>62</v>
      </c>
      <c r="I17" s="81" t="s">
        <v>36</v>
      </c>
      <c r="J17" s="93" t="s">
        <v>47</v>
      </c>
      <c r="K17" s="94">
        <v>78.98</v>
      </c>
      <c r="L17" s="43">
        <v>23.58</v>
      </c>
      <c r="M17" s="43">
        <v>55.4</v>
      </c>
      <c r="N17" s="43"/>
      <c r="O17" s="43"/>
      <c r="P17" s="43"/>
      <c r="Q17" s="43" t="s">
        <v>38</v>
      </c>
      <c r="R17" s="43">
        <v>7</v>
      </c>
      <c r="S17" s="43">
        <v>0.5</v>
      </c>
      <c r="T17" s="43">
        <v>54.9</v>
      </c>
      <c r="U17" s="43">
        <v>109</v>
      </c>
      <c r="V17" s="43">
        <f t="shared" si="0"/>
        <v>5984.1</v>
      </c>
      <c r="W17" s="43" t="s">
        <v>39</v>
      </c>
      <c r="X17" s="81" t="s">
        <v>40</v>
      </c>
      <c r="Y17" s="43"/>
    </row>
    <row r="18" spans="1:25">
      <c r="A18" s="81">
        <v>14</v>
      </c>
      <c r="B18" s="44">
        <v>0.714583333333333</v>
      </c>
      <c r="C18" s="81" t="s">
        <v>68</v>
      </c>
      <c r="D18" s="81" t="s">
        <v>69</v>
      </c>
      <c r="E18" s="81" t="s">
        <v>69</v>
      </c>
      <c r="F18" s="43">
        <v>15252229687</v>
      </c>
      <c r="G18" s="81" t="s">
        <v>34</v>
      </c>
      <c r="H18" s="43" t="s">
        <v>35</v>
      </c>
      <c r="I18" s="81" t="s">
        <v>36</v>
      </c>
      <c r="J18" s="93" t="s">
        <v>37</v>
      </c>
      <c r="K18" s="43">
        <v>56.72</v>
      </c>
      <c r="L18" s="81">
        <v>14.88</v>
      </c>
      <c r="M18" s="43">
        <v>41.84</v>
      </c>
      <c r="N18" s="43"/>
      <c r="O18" s="43"/>
      <c r="P18" s="43"/>
      <c r="Q18" s="43" t="s">
        <v>38</v>
      </c>
      <c r="R18" s="43">
        <v>7</v>
      </c>
      <c r="S18" s="43">
        <v>0.54</v>
      </c>
      <c r="T18" s="43">
        <v>41.3</v>
      </c>
      <c r="U18" s="43">
        <v>109</v>
      </c>
      <c r="V18" s="43">
        <f t="shared" si="0"/>
        <v>4501.7</v>
      </c>
      <c r="W18" s="43" t="s">
        <v>72</v>
      </c>
      <c r="X18" s="81" t="s">
        <v>40</v>
      </c>
      <c r="Y18" s="43"/>
    </row>
    <row r="19" spans="1:25">
      <c r="A19" s="81">
        <v>15</v>
      </c>
      <c r="B19" s="44">
        <v>0.805555555555555</v>
      </c>
      <c r="C19" s="81" t="s">
        <v>65</v>
      </c>
      <c r="D19" s="81" t="s">
        <v>59</v>
      </c>
      <c r="E19" s="81" t="s">
        <v>66</v>
      </c>
      <c r="F19" s="43">
        <v>13815387277</v>
      </c>
      <c r="G19" s="81" t="s">
        <v>61</v>
      </c>
      <c r="H19" s="81" t="s">
        <v>73</v>
      </c>
      <c r="I19" s="81" t="s">
        <v>36</v>
      </c>
      <c r="J19" s="93" t="s">
        <v>47</v>
      </c>
      <c r="K19" s="94">
        <v>80.44</v>
      </c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 t="s">
        <v>72</v>
      </c>
      <c r="X19" s="81" t="s">
        <v>40</v>
      </c>
      <c r="Y19" s="43" t="s">
        <v>74</v>
      </c>
    </row>
    <row r="20" spans="1:25">
      <c r="A20" s="81">
        <v>16</v>
      </c>
      <c r="B20" s="44">
        <v>0.809722222222222</v>
      </c>
      <c r="C20" s="81" t="s">
        <v>75</v>
      </c>
      <c r="D20" s="81" t="s">
        <v>59</v>
      </c>
      <c r="E20" s="81" t="s">
        <v>76</v>
      </c>
      <c r="F20" s="43">
        <v>13952109345</v>
      </c>
      <c r="G20" s="81" t="s">
        <v>61</v>
      </c>
      <c r="H20" s="81" t="s">
        <v>73</v>
      </c>
      <c r="I20" s="81" t="s">
        <v>36</v>
      </c>
      <c r="J20" s="93" t="s">
        <v>47</v>
      </c>
      <c r="K20" s="94">
        <v>83.6</v>
      </c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 t="s">
        <v>72</v>
      </c>
      <c r="X20" s="81" t="s">
        <v>40</v>
      </c>
      <c r="Y20" s="43" t="s">
        <v>74</v>
      </c>
    </row>
    <row r="21" spans="1:25">
      <c r="A21" s="81">
        <v>17</v>
      </c>
      <c r="B21" s="44">
        <v>0.838194444444444</v>
      </c>
      <c r="C21" s="81" t="s">
        <v>63</v>
      </c>
      <c r="D21" s="81" t="s">
        <v>59</v>
      </c>
      <c r="E21" s="81" t="s">
        <v>64</v>
      </c>
      <c r="F21" s="43">
        <v>13685158978</v>
      </c>
      <c r="G21" s="81" t="s">
        <v>61</v>
      </c>
      <c r="H21" s="43" t="s">
        <v>62</v>
      </c>
      <c r="I21" s="81" t="s">
        <v>36</v>
      </c>
      <c r="J21" s="93" t="s">
        <v>47</v>
      </c>
      <c r="K21" s="94">
        <v>78.32</v>
      </c>
      <c r="L21" s="43">
        <v>23.38</v>
      </c>
      <c r="M21" s="43">
        <v>54.94</v>
      </c>
      <c r="N21" s="43"/>
      <c r="O21" s="43"/>
      <c r="P21" s="43"/>
      <c r="Q21" s="43" t="s">
        <v>38</v>
      </c>
      <c r="R21" s="43">
        <v>7</v>
      </c>
      <c r="S21" s="43">
        <v>0.54</v>
      </c>
      <c r="T21" s="43">
        <v>54.4</v>
      </c>
      <c r="U21" s="43">
        <v>109</v>
      </c>
      <c r="V21" s="43">
        <f t="shared" ref="V21:V36" si="1">T21*U21</f>
        <v>5929.6</v>
      </c>
      <c r="W21" s="43" t="s">
        <v>72</v>
      </c>
      <c r="X21" s="81" t="s">
        <v>40</v>
      </c>
      <c r="Y21" s="43"/>
    </row>
    <row r="22" spans="1:25">
      <c r="A22" s="81">
        <v>18</v>
      </c>
      <c r="B22" s="44">
        <v>0.844444444444444</v>
      </c>
      <c r="C22" s="81" t="s">
        <v>58</v>
      </c>
      <c r="D22" s="81" t="s">
        <v>59</v>
      </c>
      <c r="E22" s="81" t="s">
        <v>60</v>
      </c>
      <c r="F22" s="43">
        <v>15195483119</v>
      </c>
      <c r="G22" s="81" t="s">
        <v>61</v>
      </c>
      <c r="H22" s="43" t="s">
        <v>62</v>
      </c>
      <c r="I22" s="81" t="s">
        <v>36</v>
      </c>
      <c r="J22" s="93" t="s">
        <v>47</v>
      </c>
      <c r="K22" s="94">
        <v>82.2</v>
      </c>
      <c r="L22" s="43">
        <v>23.46</v>
      </c>
      <c r="M22" s="43">
        <v>58.74</v>
      </c>
      <c r="N22" s="43"/>
      <c r="O22" s="43"/>
      <c r="P22" s="43"/>
      <c r="Q22" s="43" t="s">
        <v>38</v>
      </c>
      <c r="R22" s="43">
        <v>7</v>
      </c>
      <c r="S22" s="43">
        <v>0.54</v>
      </c>
      <c r="T22" s="43">
        <v>58.2</v>
      </c>
      <c r="U22" s="43">
        <v>109</v>
      </c>
      <c r="V22" s="43">
        <f t="shared" si="1"/>
        <v>6343.8</v>
      </c>
      <c r="W22" s="43" t="s">
        <v>72</v>
      </c>
      <c r="X22" s="81" t="s">
        <v>40</v>
      </c>
      <c r="Y22" s="43"/>
    </row>
    <row r="23" spans="1:25">
      <c r="A23" s="81">
        <v>19</v>
      </c>
      <c r="B23" s="44">
        <v>0.846527777777778</v>
      </c>
      <c r="C23" s="81" t="s">
        <v>70</v>
      </c>
      <c r="D23" s="81" t="s">
        <v>59</v>
      </c>
      <c r="E23" s="81" t="s">
        <v>71</v>
      </c>
      <c r="F23" s="43">
        <v>15162009688</v>
      </c>
      <c r="G23" s="81" t="s">
        <v>61</v>
      </c>
      <c r="H23" s="43" t="s">
        <v>62</v>
      </c>
      <c r="I23" s="81" t="s">
        <v>36</v>
      </c>
      <c r="J23" s="93" t="s">
        <v>47</v>
      </c>
      <c r="K23" s="94">
        <v>82.16</v>
      </c>
      <c r="L23" s="43">
        <v>23.14</v>
      </c>
      <c r="M23" s="43">
        <v>59.02</v>
      </c>
      <c r="N23" s="43"/>
      <c r="O23" s="43"/>
      <c r="P23" s="43"/>
      <c r="Q23" s="43" t="s">
        <v>38</v>
      </c>
      <c r="R23" s="43">
        <v>7</v>
      </c>
      <c r="S23" s="43">
        <v>0.52</v>
      </c>
      <c r="T23" s="43">
        <v>58.5</v>
      </c>
      <c r="U23" s="43">
        <v>109</v>
      </c>
      <c r="V23" s="43">
        <f t="shared" si="1"/>
        <v>6376.5</v>
      </c>
      <c r="W23" s="43" t="s">
        <v>72</v>
      </c>
      <c r="X23" s="81" t="s">
        <v>40</v>
      </c>
      <c r="Y23" s="43"/>
    </row>
    <row r="24" spans="1:25">
      <c r="A24" s="81">
        <v>20</v>
      </c>
      <c r="B24" s="44">
        <v>0.865972222222222</v>
      </c>
      <c r="C24" s="81" t="s">
        <v>68</v>
      </c>
      <c r="D24" s="81" t="s">
        <v>69</v>
      </c>
      <c r="E24" s="81" t="s">
        <v>69</v>
      </c>
      <c r="F24" s="43">
        <v>15252229687</v>
      </c>
      <c r="G24" s="81" t="s">
        <v>34</v>
      </c>
      <c r="H24" s="43" t="s">
        <v>35</v>
      </c>
      <c r="I24" s="81" t="s">
        <v>36</v>
      </c>
      <c r="J24" s="93" t="s">
        <v>37</v>
      </c>
      <c r="K24" s="94">
        <v>56.66</v>
      </c>
      <c r="L24" s="43">
        <v>15</v>
      </c>
      <c r="M24" s="43">
        <v>41.66</v>
      </c>
      <c r="N24" s="43"/>
      <c r="O24" s="43"/>
      <c r="P24" s="43"/>
      <c r="Q24" s="43" t="s">
        <v>38</v>
      </c>
      <c r="R24" s="43">
        <v>7</v>
      </c>
      <c r="S24" s="43">
        <v>0.56</v>
      </c>
      <c r="T24" s="43">
        <v>41.1</v>
      </c>
      <c r="U24" s="43">
        <v>109</v>
      </c>
      <c r="V24" s="43">
        <f t="shared" si="1"/>
        <v>4479.9</v>
      </c>
      <c r="W24" s="43" t="s">
        <v>72</v>
      </c>
      <c r="X24" s="81" t="s">
        <v>40</v>
      </c>
      <c r="Y24" s="43"/>
    </row>
    <row r="25" spans="1:25">
      <c r="A25" s="81">
        <v>21</v>
      </c>
      <c r="B25" s="44">
        <v>0.986111111111111</v>
      </c>
      <c r="C25" s="81" t="s">
        <v>63</v>
      </c>
      <c r="D25" s="81" t="s">
        <v>59</v>
      </c>
      <c r="E25" s="81" t="s">
        <v>64</v>
      </c>
      <c r="F25" s="43">
        <v>13685158978</v>
      </c>
      <c r="G25" s="81" t="s">
        <v>61</v>
      </c>
      <c r="H25" s="43" t="s">
        <v>62</v>
      </c>
      <c r="I25" s="81" t="s">
        <v>36</v>
      </c>
      <c r="J25" s="93" t="s">
        <v>47</v>
      </c>
      <c r="K25" s="94">
        <v>79.82</v>
      </c>
      <c r="L25" s="43">
        <v>23.42</v>
      </c>
      <c r="M25" s="43">
        <v>56.4</v>
      </c>
      <c r="N25" s="43"/>
      <c r="O25" s="43"/>
      <c r="P25" s="43"/>
      <c r="Q25" s="43" t="s">
        <v>38</v>
      </c>
      <c r="R25" s="43">
        <v>7</v>
      </c>
      <c r="S25" s="43">
        <v>0.5</v>
      </c>
      <c r="T25" s="43">
        <v>55.9</v>
      </c>
      <c r="U25" s="43">
        <v>109</v>
      </c>
      <c r="V25" s="43">
        <f t="shared" si="1"/>
        <v>6093.1</v>
      </c>
      <c r="W25" s="43" t="s">
        <v>72</v>
      </c>
      <c r="X25" s="81" t="s">
        <v>40</v>
      </c>
      <c r="Y25" s="43"/>
    </row>
    <row r="26" spans="1:25">
      <c r="A26" s="81">
        <v>22</v>
      </c>
      <c r="B26" s="44">
        <v>0.995138888888889</v>
      </c>
      <c r="C26" s="81" t="s">
        <v>70</v>
      </c>
      <c r="D26" s="81" t="s">
        <v>59</v>
      </c>
      <c r="E26" s="81" t="s">
        <v>71</v>
      </c>
      <c r="F26" s="43">
        <v>15162009688</v>
      </c>
      <c r="G26" s="81" t="s">
        <v>61</v>
      </c>
      <c r="H26" s="43" t="s">
        <v>62</v>
      </c>
      <c r="I26" s="81" t="s">
        <v>36</v>
      </c>
      <c r="J26" s="93" t="s">
        <v>47</v>
      </c>
      <c r="K26" s="94">
        <v>79.48</v>
      </c>
      <c r="L26" s="43">
        <v>22.88</v>
      </c>
      <c r="M26" s="43">
        <v>56.6</v>
      </c>
      <c r="N26" s="43"/>
      <c r="O26" s="43"/>
      <c r="P26" s="43"/>
      <c r="Q26" s="43" t="s">
        <v>38</v>
      </c>
      <c r="R26" s="43">
        <v>7</v>
      </c>
      <c r="S26" s="43">
        <v>0.5</v>
      </c>
      <c r="T26" s="43">
        <v>56.1</v>
      </c>
      <c r="U26" s="43">
        <v>109</v>
      </c>
      <c r="V26" s="43">
        <f t="shared" si="1"/>
        <v>6114.9</v>
      </c>
      <c r="W26" s="43" t="s">
        <v>72</v>
      </c>
      <c r="X26" s="81" t="s">
        <v>40</v>
      </c>
      <c r="Y26" s="43"/>
    </row>
    <row r="27" ht="14.25" spans="1:25">
      <c r="A27" s="81">
        <v>23</v>
      </c>
      <c r="B27" s="44">
        <v>0.00972222222222222</v>
      </c>
      <c r="C27" s="81" t="s">
        <v>77</v>
      </c>
      <c r="D27" s="81" t="s">
        <v>78</v>
      </c>
      <c r="E27" s="81" t="s">
        <v>79</v>
      </c>
      <c r="F27" s="43">
        <v>1826496922</v>
      </c>
      <c r="G27" s="81" t="s">
        <v>80</v>
      </c>
      <c r="H27" s="82" t="s">
        <v>81</v>
      </c>
      <c r="I27" s="81" t="s">
        <v>82</v>
      </c>
      <c r="J27" s="93" t="s">
        <v>83</v>
      </c>
      <c r="K27" s="94">
        <v>57.36</v>
      </c>
      <c r="L27" s="43">
        <v>17.32</v>
      </c>
      <c r="M27" s="43">
        <v>40.04</v>
      </c>
      <c r="N27" s="43">
        <v>9</v>
      </c>
      <c r="O27" s="43">
        <v>1.6</v>
      </c>
      <c r="P27" s="43">
        <v>2.8</v>
      </c>
      <c r="Q27" s="98" t="s">
        <v>84</v>
      </c>
      <c r="R27" s="43"/>
      <c r="S27" s="43">
        <v>1.24</v>
      </c>
      <c r="T27" s="43">
        <v>38.8</v>
      </c>
      <c r="U27" s="43">
        <v>115</v>
      </c>
      <c r="V27" s="43">
        <f t="shared" si="1"/>
        <v>4462</v>
      </c>
      <c r="W27" s="43" t="s">
        <v>72</v>
      </c>
      <c r="X27" s="81" t="s">
        <v>40</v>
      </c>
      <c r="Y27" s="43"/>
    </row>
    <row r="28" spans="1:25">
      <c r="A28" s="81">
        <v>24</v>
      </c>
      <c r="B28" s="44">
        <v>0.0402777777777778</v>
      </c>
      <c r="C28" s="81" t="s">
        <v>85</v>
      </c>
      <c r="D28" s="81" t="s">
        <v>86</v>
      </c>
      <c r="E28" s="81" t="s">
        <v>86</v>
      </c>
      <c r="F28" s="43">
        <v>15666192666</v>
      </c>
      <c r="G28" s="81" t="s">
        <v>44</v>
      </c>
      <c r="H28" s="43" t="s">
        <v>46</v>
      </c>
      <c r="I28" s="81" t="s">
        <v>36</v>
      </c>
      <c r="J28" s="93" t="s">
        <v>47</v>
      </c>
      <c r="K28" s="94">
        <v>64.94</v>
      </c>
      <c r="L28" s="43">
        <v>17.06</v>
      </c>
      <c r="M28" s="43">
        <v>47.88</v>
      </c>
      <c r="N28" s="43"/>
      <c r="O28" s="43"/>
      <c r="P28" s="43"/>
      <c r="Q28" s="43" t="s">
        <v>38</v>
      </c>
      <c r="R28" s="43">
        <v>7</v>
      </c>
      <c r="S28" s="43">
        <v>1.08</v>
      </c>
      <c r="T28" s="43">
        <v>46.8</v>
      </c>
      <c r="U28" s="43">
        <v>109</v>
      </c>
      <c r="V28" s="43">
        <f t="shared" si="1"/>
        <v>5101.2</v>
      </c>
      <c r="W28" s="43" t="s">
        <v>72</v>
      </c>
      <c r="X28" s="81" t="s">
        <v>40</v>
      </c>
      <c r="Y28" s="43"/>
    </row>
    <row r="29" spans="1:25">
      <c r="A29" s="81">
        <v>25</v>
      </c>
      <c r="B29" s="44">
        <v>0.0430555555555556</v>
      </c>
      <c r="C29" s="81" t="s">
        <v>87</v>
      </c>
      <c r="D29" s="81" t="s">
        <v>88</v>
      </c>
      <c r="E29" s="81" t="s">
        <v>88</v>
      </c>
      <c r="F29" s="43">
        <v>15253936286</v>
      </c>
      <c r="G29" s="81" t="s">
        <v>44</v>
      </c>
      <c r="H29" s="43" t="s">
        <v>46</v>
      </c>
      <c r="I29" s="81" t="s">
        <v>36</v>
      </c>
      <c r="J29" s="93" t="s">
        <v>47</v>
      </c>
      <c r="K29" s="94">
        <v>66.26</v>
      </c>
      <c r="L29" s="43">
        <v>17.04</v>
      </c>
      <c r="M29" s="43">
        <v>49.22</v>
      </c>
      <c r="N29" s="43"/>
      <c r="O29" s="43"/>
      <c r="P29" s="43"/>
      <c r="Q29" s="43" t="s">
        <v>38</v>
      </c>
      <c r="R29" s="43">
        <v>7</v>
      </c>
      <c r="S29" s="43">
        <v>1.02</v>
      </c>
      <c r="T29" s="81">
        <v>48.2</v>
      </c>
      <c r="U29" s="43">
        <v>109</v>
      </c>
      <c r="V29" s="43">
        <f t="shared" si="1"/>
        <v>5253.8</v>
      </c>
      <c r="W29" s="43" t="s">
        <v>72</v>
      </c>
      <c r="X29" s="81" t="s">
        <v>40</v>
      </c>
      <c r="Y29" s="43"/>
    </row>
    <row r="30" spans="1:25">
      <c r="A30" s="81">
        <v>26</v>
      </c>
      <c r="B30" s="44">
        <v>0.115972222222222</v>
      </c>
      <c r="C30" s="81" t="s">
        <v>51</v>
      </c>
      <c r="D30" s="81" t="s">
        <v>44</v>
      </c>
      <c r="E30" s="81" t="s">
        <v>52</v>
      </c>
      <c r="F30" s="43">
        <v>15376093576</v>
      </c>
      <c r="G30" s="81" t="s">
        <v>44</v>
      </c>
      <c r="H30" s="43" t="s">
        <v>46</v>
      </c>
      <c r="I30" s="81" t="s">
        <v>36</v>
      </c>
      <c r="J30" s="93" t="s">
        <v>47</v>
      </c>
      <c r="K30" s="94">
        <v>68.2</v>
      </c>
      <c r="L30" s="43">
        <v>17.56</v>
      </c>
      <c r="M30" s="43">
        <v>50.64</v>
      </c>
      <c r="N30" s="43"/>
      <c r="O30" s="43"/>
      <c r="P30" s="43"/>
      <c r="Q30" s="43" t="s">
        <v>38</v>
      </c>
      <c r="R30" s="43">
        <v>7</v>
      </c>
      <c r="S30" s="43">
        <v>1.04</v>
      </c>
      <c r="T30" s="43">
        <v>49.6</v>
      </c>
      <c r="U30" s="43">
        <v>109</v>
      </c>
      <c r="V30" s="43">
        <f t="shared" si="1"/>
        <v>5406.4</v>
      </c>
      <c r="W30" s="43" t="s">
        <v>72</v>
      </c>
      <c r="X30" s="81" t="s">
        <v>40</v>
      </c>
      <c r="Y30" s="43"/>
    </row>
    <row r="31" spans="1:25">
      <c r="A31" s="81">
        <v>27</v>
      </c>
      <c r="B31" s="44">
        <v>0.117361111111111</v>
      </c>
      <c r="C31" s="81" t="s">
        <v>53</v>
      </c>
      <c r="D31" s="81" t="s">
        <v>44</v>
      </c>
      <c r="E31" s="81" t="s">
        <v>54</v>
      </c>
      <c r="F31" s="43">
        <v>15092985676</v>
      </c>
      <c r="G31" s="81" t="s">
        <v>44</v>
      </c>
      <c r="H31" s="43" t="s">
        <v>46</v>
      </c>
      <c r="I31" s="81" t="s">
        <v>36</v>
      </c>
      <c r="J31" s="93" t="s">
        <v>47</v>
      </c>
      <c r="K31" s="94">
        <v>69.34</v>
      </c>
      <c r="L31" s="43">
        <v>17.4</v>
      </c>
      <c r="M31" s="43">
        <v>51.94</v>
      </c>
      <c r="N31" s="43"/>
      <c r="O31" s="43"/>
      <c r="P31" s="43"/>
      <c r="Q31" s="43" t="s">
        <v>38</v>
      </c>
      <c r="R31" s="43">
        <v>7</v>
      </c>
      <c r="S31" s="43">
        <v>1.04</v>
      </c>
      <c r="T31" s="43">
        <v>50.9</v>
      </c>
      <c r="U31" s="43">
        <v>109</v>
      </c>
      <c r="V31" s="43">
        <f t="shared" si="1"/>
        <v>5548.1</v>
      </c>
      <c r="W31" s="43" t="s">
        <v>72</v>
      </c>
      <c r="X31" s="81" t="s">
        <v>40</v>
      </c>
      <c r="Y31" s="81"/>
    </row>
    <row r="32" spans="1:25">
      <c r="A32" s="81">
        <v>28</v>
      </c>
      <c r="B32" s="83">
        <v>0.119444444444444</v>
      </c>
      <c r="C32" s="81" t="s">
        <v>49</v>
      </c>
      <c r="D32" s="81" t="s">
        <v>44</v>
      </c>
      <c r="E32" s="81" t="s">
        <v>50</v>
      </c>
      <c r="F32" s="43">
        <v>13854931002</v>
      </c>
      <c r="G32" s="81" t="s">
        <v>44</v>
      </c>
      <c r="H32" s="43" t="s">
        <v>46</v>
      </c>
      <c r="I32" s="81" t="s">
        <v>36</v>
      </c>
      <c r="J32" s="93" t="s">
        <v>47</v>
      </c>
      <c r="K32" s="94">
        <v>69.34</v>
      </c>
      <c r="L32" s="43">
        <v>17.4</v>
      </c>
      <c r="M32" s="43">
        <v>51.94</v>
      </c>
      <c r="N32" s="43"/>
      <c r="O32" s="43"/>
      <c r="P32" s="43"/>
      <c r="Q32" s="43" t="s">
        <v>38</v>
      </c>
      <c r="R32" s="43">
        <v>7</v>
      </c>
      <c r="S32" s="43">
        <v>1.04</v>
      </c>
      <c r="T32" s="43">
        <v>50.9</v>
      </c>
      <c r="U32" s="43">
        <v>109</v>
      </c>
      <c r="V32" s="43">
        <f t="shared" si="1"/>
        <v>5548.1</v>
      </c>
      <c r="W32" s="43" t="s">
        <v>72</v>
      </c>
      <c r="X32" s="81" t="s">
        <v>40</v>
      </c>
      <c r="Y32" s="81"/>
    </row>
    <row r="33" spans="1:25">
      <c r="A33" s="81">
        <v>29</v>
      </c>
      <c r="B33" s="44">
        <v>0.124305555555556</v>
      </c>
      <c r="C33" s="81" t="s">
        <v>43</v>
      </c>
      <c r="D33" s="81" t="s">
        <v>44</v>
      </c>
      <c r="E33" s="81" t="s">
        <v>45</v>
      </c>
      <c r="F33" s="43">
        <v>15269919183</v>
      </c>
      <c r="G33" s="81" t="s">
        <v>44</v>
      </c>
      <c r="H33" s="43" t="s">
        <v>46</v>
      </c>
      <c r="I33" s="81" t="s">
        <v>36</v>
      </c>
      <c r="J33" s="93" t="s">
        <v>47</v>
      </c>
      <c r="K33" s="43">
        <v>70.06</v>
      </c>
      <c r="L33" s="43">
        <v>17.36</v>
      </c>
      <c r="M33" s="43">
        <v>52.7</v>
      </c>
      <c r="N33" s="43"/>
      <c r="O33" s="43"/>
      <c r="P33" s="43"/>
      <c r="Q33" s="43" t="s">
        <v>38</v>
      </c>
      <c r="R33" s="43">
        <v>7</v>
      </c>
      <c r="S33" s="43">
        <v>1</v>
      </c>
      <c r="T33" s="43">
        <v>51.7</v>
      </c>
      <c r="U33" s="43">
        <v>109</v>
      </c>
      <c r="V33" s="43">
        <f t="shared" si="1"/>
        <v>5635.3</v>
      </c>
      <c r="W33" s="43" t="s">
        <v>72</v>
      </c>
      <c r="X33" s="81" t="s">
        <v>40</v>
      </c>
      <c r="Y33" s="81"/>
    </row>
    <row r="34" spans="1:25">
      <c r="A34" s="81">
        <v>30</v>
      </c>
      <c r="B34" s="44">
        <v>0.125694444444444</v>
      </c>
      <c r="C34" s="81" t="s">
        <v>55</v>
      </c>
      <c r="D34" s="81" t="s">
        <v>56</v>
      </c>
      <c r="E34" s="81" t="s">
        <v>57</v>
      </c>
      <c r="F34" s="43">
        <v>13355010691</v>
      </c>
      <c r="G34" s="81" t="s">
        <v>44</v>
      </c>
      <c r="H34" s="43" t="s">
        <v>46</v>
      </c>
      <c r="I34" s="81" t="s">
        <v>36</v>
      </c>
      <c r="J34" s="93" t="s">
        <v>47</v>
      </c>
      <c r="K34" s="43">
        <v>65.72</v>
      </c>
      <c r="L34" s="43">
        <v>17.8</v>
      </c>
      <c r="M34" s="43">
        <v>47.92</v>
      </c>
      <c r="N34" s="43"/>
      <c r="O34" s="43"/>
      <c r="P34" s="43"/>
      <c r="Q34" s="43" t="s">
        <v>38</v>
      </c>
      <c r="R34" s="43">
        <v>7</v>
      </c>
      <c r="S34" s="43">
        <v>1.02</v>
      </c>
      <c r="T34" s="43">
        <v>46.9</v>
      </c>
      <c r="U34" s="43">
        <v>109</v>
      </c>
      <c r="V34" s="43">
        <f t="shared" si="1"/>
        <v>5112.1</v>
      </c>
      <c r="W34" s="43" t="s">
        <v>72</v>
      </c>
      <c r="X34" s="81" t="s">
        <v>40</v>
      </c>
      <c r="Y34" s="81"/>
    </row>
    <row r="35" spans="1:25">
      <c r="A35" s="81">
        <v>31</v>
      </c>
      <c r="B35" s="44">
        <v>0.184027777777778</v>
      </c>
      <c r="C35" s="81" t="s">
        <v>89</v>
      </c>
      <c r="D35" s="81" t="s">
        <v>90</v>
      </c>
      <c r="E35" s="81" t="s">
        <v>91</v>
      </c>
      <c r="F35" s="43">
        <v>13815383248</v>
      </c>
      <c r="G35" s="81" t="s">
        <v>61</v>
      </c>
      <c r="H35" s="43" t="s">
        <v>62</v>
      </c>
      <c r="I35" s="81" t="s">
        <v>36</v>
      </c>
      <c r="J35" s="93" t="s">
        <v>47</v>
      </c>
      <c r="K35" s="43">
        <v>61.82</v>
      </c>
      <c r="L35" s="43">
        <v>19.1</v>
      </c>
      <c r="M35" s="43">
        <v>42.72</v>
      </c>
      <c r="N35" s="43"/>
      <c r="O35" s="43"/>
      <c r="P35" s="43"/>
      <c r="Q35" s="43" t="s">
        <v>92</v>
      </c>
      <c r="R35" s="43">
        <v>7</v>
      </c>
      <c r="S35" s="43">
        <v>1.52</v>
      </c>
      <c r="T35" s="43">
        <v>41.2</v>
      </c>
      <c r="U35" s="43">
        <v>109</v>
      </c>
      <c r="V35" s="43">
        <f t="shared" si="1"/>
        <v>4490.8</v>
      </c>
      <c r="W35" s="43" t="s">
        <v>72</v>
      </c>
      <c r="X35" s="81" t="s">
        <v>40</v>
      </c>
      <c r="Y35" s="43"/>
    </row>
    <row r="36" spans="1:25">
      <c r="A36" s="81">
        <v>32</v>
      </c>
      <c r="B36" s="44">
        <v>0.1875</v>
      </c>
      <c r="C36" s="81" t="s">
        <v>93</v>
      </c>
      <c r="D36" s="81" t="s">
        <v>90</v>
      </c>
      <c r="E36" s="81" t="s">
        <v>94</v>
      </c>
      <c r="F36" s="43">
        <v>13395295068</v>
      </c>
      <c r="G36" s="81" t="s">
        <v>61</v>
      </c>
      <c r="H36" s="43" t="s">
        <v>62</v>
      </c>
      <c r="I36" s="81" t="s">
        <v>36</v>
      </c>
      <c r="J36" s="93" t="s">
        <v>47</v>
      </c>
      <c r="K36" s="43">
        <v>62.8</v>
      </c>
      <c r="L36" s="43">
        <v>17.82</v>
      </c>
      <c r="M36" s="43">
        <v>44.98</v>
      </c>
      <c r="N36" s="43"/>
      <c r="O36" s="43"/>
      <c r="P36" s="43"/>
      <c r="Q36" s="43" t="s">
        <v>92</v>
      </c>
      <c r="R36" s="43">
        <v>7</v>
      </c>
      <c r="S36" s="43">
        <v>1.58</v>
      </c>
      <c r="T36" s="43">
        <v>43.4</v>
      </c>
      <c r="U36" s="43">
        <v>109</v>
      </c>
      <c r="V36" s="43">
        <f t="shared" si="1"/>
        <v>4730.6</v>
      </c>
      <c r="W36" s="43" t="s">
        <v>72</v>
      </c>
      <c r="X36" s="81" t="s">
        <v>40</v>
      </c>
      <c r="Y36" s="43"/>
    </row>
    <row r="37" spans="1:25">
      <c r="A37" s="81">
        <v>33</v>
      </c>
      <c r="B37" s="44">
        <v>0.190972222222222</v>
      </c>
      <c r="C37" s="81" t="s">
        <v>95</v>
      </c>
      <c r="D37" s="81" t="s">
        <v>90</v>
      </c>
      <c r="E37" s="81" t="s">
        <v>96</v>
      </c>
      <c r="F37" s="43">
        <v>15062089303</v>
      </c>
      <c r="G37" s="81" t="s">
        <v>61</v>
      </c>
      <c r="H37" s="81" t="s">
        <v>73</v>
      </c>
      <c r="I37" s="81" t="s">
        <v>36</v>
      </c>
      <c r="J37" s="93" t="s">
        <v>47</v>
      </c>
      <c r="K37" s="43">
        <v>61.18</v>
      </c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 t="s">
        <v>72</v>
      </c>
      <c r="X37" s="81" t="s">
        <v>40</v>
      </c>
      <c r="Y37" s="43" t="s">
        <v>97</v>
      </c>
    </row>
    <row r="38" spans="1:25">
      <c r="A38" s="81">
        <v>34</v>
      </c>
      <c r="B38" s="44">
        <v>0.193055555555556</v>
      </c>
      <c r="C38" s="81" t="s">
        <v>98</v>
      </c>
      <c r="D38" s="81" t="s">
        <v>90</v>
      </c>
      <c r="E38" s="81" t="s">
        <v>99</v>
      </c>
      <c r="F38" s="43">
        <v>15062043566</v>
      </c>
      <c r="G38" s="81" t="s">
        <v>61</v>
      </c>
      <c r="H38" s="43" t="s">
        <v>62</v>
      </c>
      <c r="I38" s="81" t="s">
        <v>36</v>
      </c>
      <c r="J38" s="93" t="s">
        <v>47</v>
      </c>
      <c r="K38" s="43">
        <v>77.48</v>
      </c>
      <c r="L38" s="43">
        <v>21.08</v>
      </c>
      <c r="M38" s="43">
        <v>56.4</v>
      </c>
      <c r="N38" s="43"/>
      <c r="O38" s="43"/>
      <c r="P38" s="43"/>
      <c r="Q38" s="43" t="s">
        <v>92</v>
      </c>
      <c r="R38" s="43">
        <v>8</v>
      </c>
      <c r="S38" s="43">
        <v>2</v>
      </c>
      <c r="T38" s="43">
        <v>54.4</v>
      </c>
      <c r="U38" s="43">
        <v>109</v>
      </c>
      <c r="V38" s="43">
        <f>T38*U38</f>
        <v>5929.6</v>
      </c>
      <c r="W38" s="43" t="s">
        <v>72</v>
      </c>
      <c r="X38" s="81" t="s">
        <v>40</v>
      </c>
      <c r="Y38" s="43"/>
    </row>
    <row r="39" spans="1:25">
      <c r="A39" s="43"/>
      <c r="B39" s="44"/>
      <c r="C39" s="81"/>
      <c r="D39" s="81"/>
      <c r="E39" s="81"/>
      <c r="F39" s="43"/>
      <c r="G39" s="81"/>
      <c r="H39" s="43"/>
      <c r="I39" s="81"/>
      <c r="J39" s="93"/>
      <c r="K39" s="94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81"/>
      <c r="Y39" s="81"/>
    </row>
    <row r="40" spans="1:25">
      <c r="A40" s="43"/>
      <c r="B40" s="44"/>
      <c r="C40" s="81"/>
      <c r="D40" s="81"/>
      <c r="E40" s="81"/>
      <c r="F40" s="43"/>
      <c r="G40" s="81"/>
      <c r="H40" s="43"/>
      <c r="I40" s="81"/>
      <c r="J40" s="93"/>
      <c r="K40" s="94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81"/>
      <c r="Y40" s="81"/>
    </row>
    <row r="41" spans="1:25">
      <c r="A41" s="43"/>
      <c r="B41" s="44"/>
      <c r="C41" s="81"/>
      <c r="D41" s="81"/>
      <c r="E41" s="81"/>
      <c r="F41" s="43"/>
      <c r="G41" s="81"/>
      <c r="H41" s="43"/>
      <c r="I41" s="81"/>
      <c r="J41" s="93"/>
      <c r="K41" s="94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81"/>
      <c r="Y41" s="43"/>
    </row>
    <row r="42" spans="1:25">
      <c r="A42" s="43"/>
      <c r="B42" s="44"/>
      <c r="C42" s="81"/>
      <c r="D42" s="81"/>
      <c r="E42" s="81"/>
      <c r="F42" s="43"/>
      <c r="G42" s="81"/>
      <c r="H42" s="43"/>
      <c r="I42" s="81"/>
      <c r="J42" s="93"/>
      <c r="K42" s="94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81"/>
      <c r="Y42" s="43"/>
    </row>
    <row r="43" spans="1:25">
      <c r="A43" s="43"/>
      <c r="B43" s="44" t="s">
        <v>100</v>
      </c>
      <c r="C43" s="81"/>
      <c r="D43" s="81"/>
      <c r="E43" s="81"/>
      <c r="F43" s="43"/>
      <c r="G43" s="81"/>
      <c r="H43" s="43"/>
      <c r="I43" s="81"/>
      <c r="J43" s="93"/>
      <c r="K43" s="94"/>
      <c r="L43" s="43"/>
      <c r="M43" s="43">
        <f>SUM(M5:M42)</f>
        <v>1472.46</v>
      </c>
      <c r="N43" s="43"/>
      <c r="O43" s="43"/>
      <c r="P43" s="43"/>
      <c r="Q43" s="43"/>
      <c r="R43" s="43"/>
      <c r="S43" s="43"/>
      <c r="T43" s="43">
        <f>SUM(T5:T42)</f>
        <v>1446.2</v>
      </c>
      <c r="U43" s="43"/>
      <c r="V43" s="43">
        <f>SUM(V5:V42)</f>
        <v>157668.5999922</v>
      </c>
      <c r="W43" s="43"/>
      <c r="X43" s="81"/>
      <c r="Y43" s="43"/>
    </row>
    <row r="44" spans="1:24">
      <c r="A44" s="37"/>
      <c r="B44" s="84" t="s">
        <v>101</v>
      </c>
      <c r="D44" s="37"/>
      <c r="E44" s="37"/>
      <c r="F44" s="37"/>
      <c r="K44" s="37"/>
      <c r="L44" s="37"/>
      <c r="M44" s="95"/>
      <c r="O44" s="96"/>
      <c r="R44" s="37"/>
      <c r="S44" s="37"/>
      <c r="T44" s="96"/>
      <c r="V44" s="96"/>
      <c r="W44" s="37"/>
      <c r="X44" s="37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0"/>
  <sheetViews>
    <sheetView topLeftCell="G1" workbookViewId="0">
      <selection activeCell="S14" sqref="S14"/>
    </sheetView>
  </sheetViews>
  <sheetFormatPr defaultColWidth="9" defaultRowHeight="13.5"/>
  <cols>
    <col min="6" max="6" width="13.875" customWidth="1"/>
    <col min="22" max="22" width="9.375"/>
  </cols>
  <sheetData>
    <row r="1" ht="20.25" spans="1:25">
      <c r="A1" s="53" t="s">
        <v>102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73"/>
      <c r="X1" s="73"/>
      <c r="Y1" s="73"/>
    </row>
    <row r="2" ht="20.25" spans="1:25">
      <c r="A2" s="54"/>
      <c r="B2" s="55" t="s">
        <v>103</v>
      </c>
      <c r="C2" s="56"/>
      <c r="D2" s="56"/>
      <c r="E2" s="56"/>
      <c r="F2" s="56"/>
      <c r="G2" s="56"/>
      <c r="H2" s="56"/>
      <c r="I2" s="56"/>
      <c r="J2" s="56"/>
      <c r="K2" s="56"/>
      <c r="L2" s="68"/>
      <c r="M2" s="56"/>
      <c r="N2" s="56"/>
      <c r="O2" s="56"/>
      <c r="P2" s="56"/>
      <c r="Q2" s="56"/>
      <c r="R2" s="56"/>
      <c r="S2" s="56"/>
      <c r="T2" s="56"/>
      <c r="U2" s="56"/>
      <c r="V2" s="74"/>
      <c r="W2" s="73"/>
      <c r="X2" s="73"/>
      <c r="Y2" s="73"/>
    </row>
    <row r="3" ht="18.75" spans="1:25">
      <c r="A3" s="57" t="s">
        <v>2</v>
      </c>
      <c r="B3" s="58" t="s">
        <v>3</v>
      </c>
      <c r="C3" s="58" t="s">
        <v>4</v>
      </c>
      <c r="D3" s="58"/>
      <c r="E3" s="58"/>
      <c r="F3" s="58"/>
      <c r="G3" s="58"/>
      <c r="H3" s="58" t="s">
        <v>5</v>
      </c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64" t="s">
        <v>6</v>
      </c>
      <c r="U3" s="64"/>
      <c r="V3" s="64"/>
      <c r="W3" s="64" t="s">
        <v>7</v>
      </c>
      <c r="X3" s="64" t="s">
        <v>8</v>
      </c>
      <c r="Y3" s="64" t="s">
        <v>9</v>
      </c>
    </row>
    <row r="4" ht="18.75" spans="1:25">
      <c r="A4" s="59"/>
      <c r="B4" s="58" t="s">
        <v>104</v>
      </c>
      <c r="C4" s="58" t="s">
        <v>11</v>
      </c>
      <c r="D4" s="58" t="s">
        <v>105</v>
      </c>
      <c r="E4" s="58" t="s">
        <v>13</v>
      </c>
      <c r="F4" s="58" t="s">
        <v>14</v>
      </c>
      <c r="G4" s="58" t="s">
        <v>15</v>
      </c>
      <c r="H4" s="58" t="s">
        <v>16</v>
      </c>
      <c r="I4" s="58" t="s">
        <v>17</v>
      </c>
      <c r="J4" s="58" t="s">
        <v>18</v>
      </c>
      <c r="K4" s="58" t="s">
        <v>106</v>
      </c>
      <c r="L4" s="58" t="s">
        <v>107</v>
      </c>
      <c r="M4" s="58" t="s">
        <v>108</v>
      </c>
      <c r="N4" s="69" t="s">
        <v>22</v>
      </c>
      <c r="O4" s="69" t="s">
        <v>23</v>
      </c>
      <c r="P4" s="69" t="s">
        <v>24</v>
      </c>
      <c r="Q4" s="69" t="s">
        <v>109</v>
      </c>
      <c r="R4" s="69" t="s">
        <v>110</v>
      </c>
      <c r="S4" s="69" t="s">
        <v>27</v>
      </c>
      <c r="T4" s="69" t="s">
        <v>28</v>
      </c>
      <c r="U4" s="69" t="s">
        <v>111</v>
      </c>
      <c r="V4" s="69" t="s">
        <v>112</v>
      </c>
      <c r="W4" s="69"/>
      <c r="X4" s="69"/>
      <c r="Y4" s="69"/>
    </row>
    <row r="5" ht="14.25" spans="1:25">
      <c r="A5" s="60">
        <v>1</v>
      </c>
      <c r="B5" s="61">
        <v>15.3</v>
      </c>
      <c r="C5" s="62" t="s">
        <v>113</v>
      </c>
      <c r="D5" s="62" t="s">
        <v>114</v>
      </c>
      <c r="E5" s="62" t="s">
        <v>114</v>
      </c>
      <c r="F5" s="62">
        <v>15998721911</v>
      </c>
      <c r="G5" s="62" t="s">
        <v>115</v>
      </c>
      <c r="H5" s="62">
        <v>9464</v>
      </c>
      <c r="I5" s="62" t="s">
        <v>116</v>
      </c>
      <c r="J5" s="70" t="s">
        <v>117</v>
      </c>
      <c r="K5" s="62">
        <v>49.74</v>
      </c>
      <c r="L5" s="63">
        <v>16.37</v>
      </c>
      <c r="M5" s="62">
        <f>K5-L5</f>
        <v>33.37</v>
      </c>
      <c r="N5" s="71"/>
      <c r="O5" s="71"/>
      <c r="P5" s="71"/>
      <c r="Q5" s="71"/>
      <c r="R5" s="71"/>
      <c r="S5" s="75" t="s">
        <v>118</v>
      </c>
      <c r="T5" s="62">
        <v>32.8</v>
      </c>
      <c r="U5" s="62">
        <v>130</v>
      </c>
      <c r="V5" s="62">
        <f>T5*U5</f>
        <v>4264</v>
      </c>
      <c r="W5" s="62" t="s">
        <v>119</v>
      </c>
      <c r="X5" s="62" t="s">
        <v>120</v>
      </c>
      <c r="Y5" s="71"/>
    </row>
    <row r="6" ht="14.25" spans="1:25">
      <c r="A6" s="59">
        <v>2</v>
      </c>
      <c r="B6" s="61">
        <v>15.33</v>
      </c>
      <c r="C6" s="62" t="s">
        <v>121</v>
      </c>
      <c r="D6" s="62" t="s">
        <v>122</v>
      </c>
      <c r="E6" s="62" t="s">
        <v>122</v>
      </c>
      <c r="F6" s="62">
        <v>17562132680</v>
      </c>
      <c r="G6" s="62" t="s">
        <v>115</v>
      </c>
      <c r="H6" s="62">
        <v>9465</v>
      </c>
      <c r="I6" s="62" t="s">
        <v>116</v>
      </c>
      <c r="J6" s="70" t="s">
        <v>117</v>
      </c>
      <c r="K6" s="62">
        <v>48.79</v>
      </c>
      <c r="L6" s="63">
        <v>16.63</v>
      </c>
      <c r="M6" s="62">
        <f>K6-L6</f>
        <v>32.16</v>
      </c>
      <c r="N6" s="71"/>
      <c r="O6" s="71"/>
      <c r="P6" s="71"/>
      <c r="Q6" s="71"/>
      <c r="R6" s="71"/>
      <c r="S6" s="75" t="s">
        <v>118</v>
      </c>
      <c r="T6" s="62">
        <v>31.6</v>
      </c>
      <c r="U6" s="62">
        <v>130</v>
      </c>
      <c r="V6" s="62">
        <f>T6*U6</f>
        <v>4108</v>
      </c>
      <c r="W6" s="62" t="s">
        <v>119</v>
      </c>
      <c r="X6" s="62" t="s">
        <v>120</v>
      </c>
      <c r="Y6" s="71"/>
    </row>
    <row r="7" ht="14.25" spans="1:25">
      <c r="A7" s="59">
        <v>3</v>
      </c>
      <c r="B7" s="61">
        <v>20.15</v>
      </c>
      <c r="C7" s="62" t="s">
        <v>123</v>
      </c>
      <c r="D7" s="62" t="s">
        <v>124</v>
      </c>
      <c r="E7" s="62" t="s">
        <v>125</v>
      </c>
      <c r="F7" s="62">
        <v>17753053016</v>
      </c>
      <c r="G7" s="62" t="s">
        <v>126</v>
      </c>
      <c r="H7" s="62">
        <v>9466</v>
      </c>
      <c r="I7" s="62" t="s">
        <v>127</v>
      </c>
      <c r="J7" s="70" t="s">
        <v>128</v>
      </c>
      <c r="K7" s="62">
        <v>96.19</v>
      </c>
      <c r="L7" s="63">
        <v>26.81</v>
      </c>
      <c r="M7" s="62">
        <f>K7-L7</f>
        <v>69.38</v>
      </c>
      <c r="N7" s="71"/>
      <c r="O7" s="71"/>
      <c r="P7" s="71"/>
      <c r="Q7" s="71"/>
      <c r="R7" s="71"/>
      <c r="S7" s="75">
        <v>0.003</v>
      </c>
      <c r="T7" s="62">
        <v>69.17</v>
      </c>
      <c r="U7" s="62">
        <v>495</v>
      </c>
      <c r="V7" s="62">
        <f>T7*U7</f>
        <v>34239.15</v>
      </c>
      <c r="W7" s="62" t="s">
        <v>119</v>
      </c>
      <c r="X7" s="62" t="s">
        <v>120</v>
      </c>
      <c r="Y7" s="71"/>
    </row>
    <row r="8" ht="14.25" spans="1:25">
      <c r="A8" s="59">
        <v>4</v>
      </c>
      <c r="B8" s="61">
        <v>20.18</v>
      </c>
      <c r="C8" s="62" t="s">
        <v>129</v>
      </c>
      <c r="D8" s="62" t="s">
        <v>124</v>
      </c>
      <c r="E8" s="62" t="s">
        <v>130</v>
      </c>
      <c r="F8" s="62">
        <v>17753053019</v>
      </c>
      <c r="G8" s="62" t="s">
        <v>126</v>
      </c>
      <c r="H8" s="62">
        <v>9467</v>
      </c>
      <c r="I8" s="62" t="s">
        <v>127</v>
      </c>
      <c r="J8" s="70" t="s">
        <v>128</v>
      </c>
      <c r="K8" s="62">
        <v>85.81</v>
      </c>
      <c r="L8" s="63">
        <v>25.23</v>
      </c>
      <c r="M8" s="62">
        <f>K8-L8</f>
        <v>60.58</v>
      </c>
      <c r="N8" s="71"/>
      <c r="O8" s="71"/>
      <c r="P8" s="71"/>
      <c r="Q8" s="71"/>
      <c r="R8" s="71"/>
      <c r="S8" s="75">
        <v>0.003</v>
      </c>
      <c r="T8" s="62">
        <v>60.4</v>
      </c>
      <c r="U8" s="62">
        <v>495</v>
      </c>
      <c r="V8" s="62">
        <f>T8*U8</f>
        <v>29898</v>
      </c>
      <c r="W8" s="62" t="s">
        <v>119</v>
      </c>
      <c r="X8" s="62" t="s">
        <v>120</v>
      </c>
      <c r="Y8" s="71"/>
    </row>
    <row r="9" ht="14.25" spans="1:25">
      <c r="A9" s="63"/>
      <c r="B9" s="64" t="s">
        <v>100</v>
      </c>
      <c r="C9" s="64"/>
      <c r="D9" s="65"/>
      <c r="E9" s="65"/>
      <c r="F9" s="65"/>
      <c r="G9" s="65"/>
      <c r="H9" s="65"/>
      <c r="I9" s="65"/>
      <c r="J9" s="65"/>
      <c r="K9" s="65"/>
      <c r="L9" s="63"/>
      <c r="M9" s="62"/>
      <c r="N9" s="65"/>
      <c r="O9" s="65"/>
      <c r="P9" s="65"/>
      <c r="Q9" s="65"/>
      <c r="R9" s="65"/>
      <c r="S9" s="65"/>
      <c r="T9" s="65"/>
      <c r="U9" s="65"/>
      <c r="V9" s="63">
        <f>SUM(V5:V8)</f>
        <v>72509.15</v>
      </c>
      <c r="W9" s="65"/>
      <c r="X9" s="65"/>
      <c r="Y9" s="65"/>
    </row>
    <row r="10" ht="14.25" spans="1:25">
      <c r="A10" s="66"/>
      <c r="B10" s="66" t="s">
        <v>131</v>
      </c>
      <c r="C10" s="67"/>
      <c r="D10" s="67"/>
      <c r="E10" s="67"/>
      <c r="F10" s="67"/>
      <c r="G10" s="67"/>
      <c r="H10" s="67"/>
      <c r="I10" s="67"/>
      <c r="J10" s="67"/>
      <c r="K10" s="67"/>
      <c r="L10" s="66"/>
      <c r="M10" s="72"/>
      <c r="N10" s="67"/>
      <c r="O10" s="67"/>
      <c r="P10" s="67"/>
      <c r="Q10" s="67"/>
      <c r="R10" s="67"/>
      <c r="S10" s="67"/>
      <c r="T10" s="67"/>
      <c r="U10" s="67"/>
      <c r="V10" s="76"/>
      <c r="W10" s="76"/>
      <c r="X10" s="76"/>
      <c r="Y10" s="76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20"/>
  <sheetViews>
    <sheetView workbookViewId="0">
      <selection activeCell="M7" sqref="M7"/>
    </sheetView>
  </sheetViews>
  <sheetFormatPr defaultColWidth="9" defaultRowHeight="13.5"/>
  <cols>
    <col min="1" max="1" width="9" style="37"/>
    <col min="2" max="2" width="14.75" customWidth="1"/>
    <col min="3" max="3" width="11.375" customWidth="1"/>
    <col min="4" max="4" width="7.25" customWidth="1"/>
    <col min="5" max="5" width="10.375" customWidth="1"/>
    <col min="6" max="6" width="12.25" customWidth="1"/>
    <col min="7" max="10" width="10.75" customWidth="1"/>
    <col min="12" max="12" width="9.25" customWidth="1"/>
    <col min="20" max="22" width="10.25" customWidth="1"/>
  </cols>
  <sheetData>
    <row r="1" ht="39.95" customHeight="1" spans="1:25">
      <c r="A1" s="38" t="s">
        <v>132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</row>
    <row r="2" ht="18.95" customHeight="1" spans="2:22">
      <c r="B2" s="39" t="s">
        <v>133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</row>
    <row r="3" s="35" customFormat="1" ht="18.95" customHeight="1" spans="1:25">
      <c r="A3" s="40" t="s">
        <v>2</v>
      </c>
      <c r="B3" s="40" t="s">
        <v>3</v>
      </c>
      <c r="C3" s="40" t="s">
        <v>4</v>
      </c>
      <c r="D3" s="40"/>
      <c r="E3" s="40"/>
      <c r="F3" s="40"/>
      <c r="G3" s="40"/>
      <c r="H3" s="41" t="s">
        <v>5</v>
      </c>
      <c r="I3" s="48"/>
      <c r="J3" s="48"/>
      <c r="K3" s="48"/>
      <c r="L3" s="48"/>
      <c r="M3" s="48"/>
      <c r="N3" s="48"/>
      <c r="O3" s="48"/>
      <c r="P3" s="48"/>
      <c r="Q3" s="48"/>
      <c r="R3" s="48"/>
      <c r="S3" s="50"/>
      <c r="T3" s="40" t="s">
        <v>6</v>
      </c>
      <c r="U3" s="40"/>
      <c r="V3" s="40"/>
      <c r="W3" s="40" t="s">
        <v>7</v>
      </c>
      <c r="X3" s="51" t="s">
        <v>8</v>
      </c>
      <c r="Y3" s="40" t="s">
        <v>9</v>
      </c>
    </row>
    <row r="4" s="36" customFormat="1" ht="30" customHeight="1" spans="1:25">
      <c r="A4" s="40"/>
      <c r="B4" s="40" t="s">
        <v>10</v>
      </c>
      <c r="C4" s="40" t="s">
        <v>11</v>
      </c>
      <c r="D4" s="42" t="s">
        <v>12</v>
      </c>
      <c r="E4" s="40" t="s">
        <v>13</v>
      </c>
      <c r="F4" s="40" t="s">
        <v>14</v>
      </c>
      <c r="G4" s="40" t="s">
        <v>15</v>
      </c>
      <c r="H4" s="40" t="s">
        <v>16</v>
      </c>
      <c r="I4" s="40" t="s">
        <v>17</v>
      </c>
      <c r="J4" s="40" t="s">
        <v>18</v>
      </c>
      <c r="K4" s="40" t="s">
        <v>19</v>
      </c>
      <c r="L4" s="40" t="s">
        <v>20</v>
      </c>
      <c r="M4" s="40" t="s">
        <v>21</v>
      </c>
      <c r="N4" s="40" t="s">
        <v>22</v>
      </c>
      <c r="O4" s="40" t="s">
        <v>23</v>
      </c>
      <c r="P4" s="40" t="s">
        <v>24</v>
      </c>
      <c r="Q4" s="40" t="s">
        <v>109</v>
      </c>
      <c r="R4" s="40" t="s">
        <v>110</v>
      </c>
      <c r="S4" s="40" t="s">
        <v>27</v>
      </c>
      <c r="T4" s="40" t="s">
        <v>28</v>
      </c>
      <c r="U4" s="40" t="s">
        <v>111</v>
      </c>
      <c r="V4" s="40" t="s">
        <v>112</v>
      </c>
      <c r="W4" s="40"/>
      <c r="X4" s="52"/>
      <c r="Y4" s="40"/>
    </row>
    <row r="5" ht="18.95" customHeight="1" spans="1:25">
      <c r="A5" s="43">
        <v>1</v>
      </c>
      <c r="B5" s="44">
        <v>0.399305555555556</v>
      </c>
      <c r="C5" s="45" t="s">
        <v>134</v>
      </c>
      <c r="D5" s="46" t="s">
        <v>135</v>
      </c>
      <c r="E5" s="46" t="s">
        <v>136</v>
      </c>
      <c r="F5" s="46">
        <v>13775439289</v>
      </c>
      <c r="G5" s="43" t="s">
        <v>135</v>
      </c>
      <c r="H5" s="43">
        <v>4710</v>
      </c>
      <c r="I5" s="43" t="s">
        <v>137</v>
      </c>
      <c r="J5" s="49" t="s">
        <v>138</v>
      </c>
      <c r="K5" s="43">
        <v>92.14</v>
      </c>
      <c r="L5" s="43">
        <v>21.42</v>
      </c>
      <c r="M5" s="43">
        <f>K5-L5</f>
        <v>70.72</v>
      </c>
      <c r="N5" s="46"/>
      <c r="O5" s="43">
        <v>0.4</v>
      </c>
      <c r="P5" s="46"/>
      <c r="Q5" s="43" t="s">
        <v>139</v>
      </c>
      <c r="R5" s="43">
        <v>8</v>
      </c>
      <c r="S5" s="43">
        <v>0.72</v>
      </c>
      <c r="T5" s="43">
        <f>M5-S5</f>
        <v>70</v>
      </c>
      <c r="U5" s="43">
        <v>90</v>
      </c>
      <c r="V5" s="46"/>
      <c r="W5" s="43" t="s">
        <v>140</v>
      </c>
      <c r="X5" s="43" t="s">
        <v>141</v>
      </c>
      <c r="Y5" s="46"/>
    </row>
    <row r="6" ht="18.95" customHeight="1" spans="1:25">
      <c r="A6" s="43">
        <v>2</v>
      </c>
      <c r="B6" s="44"/>
      <c r="C6" s="45"/>
      <c r="D6" s="46"/>
      <c r="E6" s="46"/>
      <c r="F6" s="46"/>
      <c r="G6" s="43"/>
      <c r="H6" s="43"/>
      <c r="I6" s="43"/>
      <c r="J6" s="49"/>
      <c r="K6" s="43"/>
      <c r="L6" s="43"/>
      <c r="M6" s="43"/>
      <c r="N6" s="46"/>
      <c r="O6" s="43"/>
      <c r="P6" s="46"/>
      <c r="Q6" s="43"/>
      <c r="R6" s="43"/>
      <c r="S6" s="43"/>
      <c r="T6" s="43"/>
      <c r="U6" s="43"/>
      <c r="V6" s="46"/>
      <c r="W6" s="43"/>
      <c r="X6" s="43"/>
      <c r="Y6" s="46"/>
    </row>
    <row r="7" ht="18.95" customHeight="1" spans="1:25">
      <c r="A7" s="43">
        <v>3</v>
      </c>
      <c r="B7" s="44"/>
      <c r="C7" s="45"/>
      <c r="D7" s="46"/>
      <c r="E7" s="46"/>
      <c r="F7" s="46"/>
      <c r="G7" s="46"/>
      <c r="H7" s="43"/>
      <c r="I7" s="43"/>
      <c r="J7" s="49"/>
      <c r="K7" s="43"/>
      <c r="L7" s="43"/>
      <c r="M7" s="43"/>
      <c r="N7" s="46"/>
      <c r="O7" s="43"/>
      <c r="P7" s="46"/>
      <c r="Q7" s="43"/>
      <c r="R7" s="43"/>
      <c r="S7" s="43"/>
      <c r="T7" s="43"/>
      <c r="U7" s="43"/>
      <c r="V7" s="46"/>
      <c r="W7" s="43"/>
      <c r="X7" s="43"/>
      <c r="Y7" s="46"/>
    </row>
    <row r="8" ht="18.95" customHeight="1" spans="1:25">
      <c r="A8" s="43">
        <v>4</v>
      </c>
      <c r="B8" s="44"/>
      <c r="C8" s="45"/>
      <c r="D8" s="46"/>
      <c r="E8" s="46"/>
      <c r="F8" s="46"/>
      <c r="G8" s="43"/>
      <c r="H8" s="43"/>
      <c r="I8" s="43"/>
      <c r="J8" s="49"/>
      <c r="K8" s="43"/>
      <c r="L8" s="43"/>
      <c r="M8" s="43"/>
      <c r="N8" s="46"/>
      <c r="O8" s="43"/>
      <c r="P8" s="46"/>
      <c r="Q8" s="43"/>
      <c r="R8" s="43"/>
      <c r="S8" s="43"/>
      <c r="T8" s="43"/>
      <c r="U8" s="43"/>
      <c r="V8" s="46"/>
      <c r="W8" s="43"/>
      <c r="X8" s="43"/>
      <c r="Y8" s="46"/>
    </row>
    <row r="9" ht="18.95" customHeight="1" spans="1:25">
      <c r="A9" s="43">
        <v>5</v>
      </c>
      <c r="B9" s="44"/>
      <c r="C9" s="45"/>
      <c r="D9" s="46"/>
      <c r="E9" s="46"/>
      <c r="F9" s="46"/>
      <c r="G9" s="43"/>
      <c r="H9" s="43"/>
      <c r="I9" s="43"/>
      <c r="J9" s="49"/>
      <c r="K9" s="43"/>
      <c r="L9" s="43"/>
      <c r="M9" s="43"/>
      <c r="N9" s="46"/>
      <c r="O9" s="43"/>
      <c r="P9" s="46"/>
      <c r="Q9" s="43"/>
      <c r="R9" s="43"/>
      <c r="S9" s="43"/>
      <c r="T9" s="43"/>
      <c r="U9" s="43"/>
      <c r="V9" s="46"/>
      <c r="W9" s="43"/>
      <c r="X9" s="43"/>
      <c r="Y9" s="46"/>
    </row>
    <row r="10" ht="18.95" customHeight="1" spans="1:25">
      <c r="A10" s="43">
        <v>6</v>
      </c>
      <c r="B10" s="44"/>
      <c r="C10" s="45"/>
      <c r="D10" s="46"/>
      <c r="E10" s="46"/>
      <c r="F10" s="46"/>
      <c r="G10" s="46"/>
      <c r="H10" s="43"/>
      <c r="I10" s="43"/>
      <c r="J10" s="49"/>
      <c r="K10" s="43"/>
      <c r="L10" s="43"/>
      <c r="M10" s="43"/>
      <c r="N10" s="46"/>
      <c r="O10" s="43"/>
      <c r="P10" s="46"/>
      <c r="Q10" s="43"/>
      <c r="R10" s="43"/>
      <c r="S10" s="43"/>
      <c r="T10" s="43"/>
      <c r="U10" s="43"/>
      <c r="V10" s="46"/>
      <c r="W10" s="43"/>
      <c r="X10" s="43"/>
      <c r="Y10" s="46"/>
    </row>
    <row r="11" ht="18.95" customHeight="1" spans="1:25">
      <c r="A11" s="43">
        <v>7</v>
      </c>
      <c r="B11" s="44"/>
      <c r="C11" s="45"/>
      <c r="D11" s="46"/>
      <c r="E11" s="46"/>
      <c r="F11" s="46"/>
      <c r="G11" s="46"/>
      <c r="H11" s="43"/>
      <c r="I11" s="43"/>
      <c r="J11" s="49"/>
      <c r="K11" s="43"/>
      <c r="L11" s="43"/>
      <c r="M11" s="43"/>
      <c r="N11" s="46"/>
      <c r="O11" s="43"/>
      <c r="P11" s="46"/>
      <c r="Q11" s="43"/>
      <c r="R11" s="43"/>
      <c r="S11" s="43"/>
      <c r="T11" s="43"/>
      <c r="U11" s="43"/>
      <c r="V11" s="46"/>
      <c r="W11" s="43"/>
      <c r="X11" s="43"/>
      <c r="Y11" s="46"/>
    </row>
    <row r="12" ht="18.95" customHeight="1" spans="1:25">
      <c r="A12" s="43">
        <v>8</v>
      </c>
      <c r="B12" s="44"/>
      <c r="C12" s="45"/>
      <c r="D12" s="46"/>
      <c r="E12" s="46"/>
      <c r="F12" s="46"/>
      <c r="G12" s="46"/>
      <c r="H12" s="43"/>
      <c r="I12" s="43"/>
      <c r="J12" s="49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6"/>
      <c r="W12" s="43"/>
      <c r="X12" s="43"/>
      <c r="Y12" s="46"/>
    </row>
    <row r="13" ht="18.95" customHeight="1" spans="1:25">
      <c r="A13" s="43">
        <v>9</v>
      </c>
      <c r="B13" s="44"/>
      <c r="C13" s="45"/>
      <c r="D13" s="46"/>
      <c r="E13" s="46"/>
      <c r="F13" s="46"/>
      <c r="G13" s="46"/>
      <c r="H13" s="43"/>
      <c r="I13" s="43"/>
      <c r="J13" s="49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6"/>
      <c r="W13" s="43"/>
      <c r="X13" s="43"/>
      <c r="Y13" s="46"/>
    </row>
    <row r="14" ht="18.95" customHeight="1" spans="1:25">
      <c r="A14" s="43">
        <v>10</v>
      </c>
      <c r="B14" s="44"/>
      <c r="C14" s="45"/>
      <c r="D14" s="46"/>
      <c r="E14" s="46"/>
      <c r="F14" s="46"/>
      <c r="G14" s="46"/>
      <c r="H14" s="43"/>
      <c r="I14" s="43"/>
      <c r="J14" s="49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6"/>
      <c r="W14" s="43"/>
      <c r="X14" s="43"/>
      <c r="Y14" s="46"/>
    </row>
    <row r="15" ht="18.95" customHeight="1" spans="1:25">
      <c r="A15" s="43">
        <v>11</v>
      </c>
      <c r="B15" s="44"/>
      <c r="C15" s="45"/>
      <c r="D15" s="46"/>
      <c r="E15" s="46"/>
      <c r="F15" s="46"/>
      <c r="G15" s="43"/>
      <c r="H15" s="43"/>
      <c r="I15" s="43"/>
      <c r="J15" s="49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6"/>
      <c r="W15" s="43"/>
      <c r="X15" s="43"/>
      <c r="Y15" s="46"/>
    </row>
    <row r="16" ht="18.95" customHeight="1" spans="1:25">
      <c r="A16" s="43">
        <v>12</v>
      </c>
      <c r="B16" s="44"/>
      <c r="C16" s="45"/>
      <c r="D16" s="46"/>
      <c r="E16" s="46"/>
      <c r="F16" s="46"/>
      <c r="G16" s="43"/>
      <c r="H16" s="43"/>
      <c r="I16" s="43"/>
      <c r="J16" s="49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6"/>
      <c r="W16" s="43"/>
      <c r="X16" s="43"/>
      <c r="Y16" s="46"/>
    </row>
    <row r="17" ht="18.95" customHeight="1" spans="1:25">
      <c r="A17" s="43">
        <v>13</v>
      </c>
      <c r="B17" s="44"/>
      <c r="C17" s="45"/>
      <c r="D17" s="46"/>
      <c r="E17" s="46"/>
      <c r="F17" s="46"/>
      <c r="G17" s="43"/>
      <c r="H17" s="43"/>
      <c r="I17" s="43"/>
      <c r="J17" s="49"/>
      <c r="K17" s="43"/>
      <c r="L17" s="43"/>
      <c r="M17" s="43"/>
      <c r="N17" s="46"/>
      <c r="O17" s="43"/>
      <c r="P17" s="46"/>
      <c r="Q17" s="43"/>
      <c r="R17" s="43"/>
      <c r="S17" s="43"/>
      <c r="T17" s="43"/>
      <c r="U17" s="43"/>
      <c r="V17" s="46"/>
      <c r="W17" s="43"/>
      <c r="X17" s="43"/>
      <c r="Y17" s="46"/>
    </row>
    <row r="18" ht="18.95" customHeight="1" spans="1:25">
      <c r="A18" s="43">
        <v>14</v>
      </c>
      <c r="B18" s="44"/>
      <c r="C18" s="45"/>
      <c r="D18" s="46"/>
      <c r="E18" s="46"/>
      <c r="F18" s="46"/>
      <c r="G18" s="43"/>
      <c r="H18" s="43"/>
      <c r="I18" s="43"/>
      <c r="J18" s="49"/>
      <c r="K18" s="43"/>
      <c r="L18" s="43"/>
      <c r="M18" s="46"/>
      <c r="N18" s="46"/>
      <c r="O18" s="43"/>
      <c r="P18" s="46"/>
      <c r="Q18" s="43"/>
      <c r="R18" s="43"/>
      <c r="S18" s="43"/>
      <c r="T18" s="46"/>
      <c r="U18" s="43"/>
      <c r="V18" s="46"/>
      <c r="W18" s="43"/>
      <c r="X18" s="43"/>
      <c r="Y18" s="46"/>
    </row>
    <row r="19" ht="18.95" customHeight="1" spans="1:25">
      <c r="A19" s="43">
        <v>15</v>
      </c>
      <c r="B19" s="40" t="s">
        <v>100</v>
      </c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>
        <f>SUM(M5:M18)</f>
        <v>70.72</v>
      </c>
      <c r="N19" s="46"/>
      <c r="O19" s="46"/>
      <c r="P19" s="46"/>
      <c r="Q19" s="46"/>
      <c r="R19" s="46"/>
      <c r="S19" s="46"/>
      <c r="T19" s="46">
        <f>SUM(T5:T18)</f>
        <v>70</v>
      </c>
      <c r="U19" s="46"/>
      <c r="V19" s="46"/>
      <c r="W19" s="46"/>
      <c r="X19" s="46"/>
      <c r="Y19" s="46"/>
    </row>
    <row r="20" ht="21" customHeight="1" spans="2:21">
      <c r="B20" s="47" t="s">
        <v>131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4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7"/>
  <sheetViews>
    <sheetView tabSelected="1" topLeftCell="G1" workbookViewId="0">
      <selection activeCell="K62" sqref="K62"/>
    </sheetView>
  </sheetViews>
  <sheetFormatPr defaultColWidth="9" defaultRowHeight="13.5"/>
  <cols>
    <col min="6" max="6" width="12.625" customWidth="1"/>
  </cols>
  <sheetData>
    <row r="1" ht="18.75" spans="1:24">
      <c r="A1" s="1" t="s">
        <v>142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4.25" spans="1:24">
      <c r="A2" s="3">
        <v>20180923</v>
      </c>
      <c r="B2" s="4" t="s">
        <v>143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29"/>
      <c r="X2" s="29"/>
    </row>
    <row r="3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4"/>
      <c r="J3" s="24"/>
      <c r="K3" s="24"/>
      <c r="L3" s="24"/>
      <c r="M3" s="24"/>
      <c r="N3" s="24"/>
      <c r="O3" s="24"/>
      <c r="P3" s="24"/>
      <c r="Q3" s="24"/>
      <c r="R3" s="24"/>
      <c r="S3" s="30"/>
      <c r="T3" s="6" t="s">
        <v>6</v>
      </c>
      <c r="U3" s="6"/>
      <c r="V3" s="6"/>
      <c r="W3" s="7" t="s">
        <v>7</v>
      </c>
      <c r="X3" s="31" t="s">
        <v>8</v>
      </c>
    </row>
    <row r="4" ht="2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109</v>
      </c>
      <c r="R4" s="13" t="s">
        <v>110</v>
      </c>
      <c r="S4" s="13" t="s">
        <v>27</v>
      </c>
      <c r="T4" s="13" t="s">
        <v>28</v>
      </c>
      <c r="U4" s="13" t="s">
        <v>111</v>
      </c>
      <c r="V4" s="13" t="s">
        <v>112</v>
      </c>
      <c r="W4" s="7"/>
      <c r="X4" s="32"/>
    </row>
    <row r="5" ht="27" spans="1:24">
      <c r="A5" s="14">
        <v>1</v>
      </c>
      <c r="B5" s="15" t="s">
        <v>144</v>
      </c>
      <c r="C5" s="15">
        <v>8057</v>
      </c>
      <c r="D5" s="16" t="s">
        <v>145</v>
      </c>
      <c r="E5" s="16" t="s">
        <v>145</v>
      </c>
      <c r="F5" s="17" t="s">
        <v>146</v>
      </c>
      <c r="G5" s="14" t="s">
        <v>147</v>
      </c>
      <c r="H5" s="14">
        <v>43425</v>
      </c>
      <c r="I5" s="14" t="s">
        <v>137</v>
      </c>
      <c r="J5" s="15" t="s">
        <v>148</v>
      </c>
      <c r="K5" s="14">
        <v>67.08</v>
      </c>
      <c r="L5" s="14">
        <v>20.44</v>
      </c>
      <c r="M5" s="25">
        <f t="shared" ref="M5:M47" si="0">+K5-L5-S5</f>
        <v>46</v>
      </c>
      <c r="N5" s="16"/>
      <c r="O5" s="16"/>
      <c r="P5" s="16"/>
      <c r="Q5" s="14"/>
      <c r="R5" s="14"/>
      <c r="S5" s="16">
        <v>0.64</v>
      </c>
      <c r="T5" s="14"/>
      <c r="U5" s="25"/>
      <c r="V5" s="25"/>
      <c r="W5" s="16" t="s">
        <v>149</v>
      </c>
      <c r="X5" s="16" t="s">
        <v>150</v>
      </c>
    </row>
    <row r="6" spans="1:24">
      <c r="A6" s="14">
        <v>2</v>
      </c>
      <c r="B6" s="18">
        <v>0.347222222222222</v>
      </c>
      <c r="C6" s="15">
        <v>706</v>
      </c>
      <c r="D6" s="14" t="s">
        <v>151</v>
      </c>
      <c r="E6" s="14" t="s">
        <v>152</v>
      </c>
      <c r="F6" s="14">
        <v>15262163535</v>
      </c>
      <c r="G6" s="14" t="s">
        <v>151</v>
      </c>
      <c r="H6" s="14">
        <v>43428</v>
      </c>
      <c r="I6" s="14" t="s">
        <v>137</v>
      </c>
      <c r="J6" s="15" t="s">
        <v>148</v>
      </c>
      <c r="K6" s="14">
        <v>83.94</v>
      </c>
      <c r="L6" s="14">
        <v>23.18</v>
      </c>
      <c r="M6" s="25">
        <f t="shared" si="0"/>
        <v>60.2</v>
      </c>
      <c r="N6" s="16"/>
      <c r="O6" s="16"/>
      <c r="P6" s="16"/>
      <c r="Q6" s="14"/>
      <c r="R6" s="14"/>
      <c r="S6" s="16">
        <v>0.56</v>
      </c>
      <c r="T6" s="14"/>
      <c r="U6" s="25"/>
      <c r="V6" s="25"/>
      <c r="W6" s="16" t="s">
        <v>149</v>
      </c>
      <c r="X6" s="16" t="s">
        <v>150</v>
      </c>
    </row>
    <row r="7" spans="1:24">
      <c r="A7" s="14">
        <v>3</v>
      </c>
      <c r="B7" s="15" t="s">
        <v>153</v>
      </c>
      <c r="C7" s="15">
        <v>791</v>
      </c>
      <c r="D7" s="14" t="s">
        <v>154</v>
      </c>
      <c r="E7" s="14" t="s">
        <v>154</v>
      </c>
      <c r="F7" s="14">
        <v>18853959078</v>
      </c>
      <c r="G7" s="14" t="s">
        <v>155</v>
      </c>
      <c r="H7" s="14">
        <v>43429</v>
      </c>
      <c r="I7" s="14" t="s">
        <v>137</v>
      </c>
      <c r="J7" s="15" t="s">
        <v>156</v>
      </c>
      <c r="K7" s="14">
        <v>63.96</v>
      </c>
      <c r="L7" s="14">
        <v>16.76</v>
      </c>
      <c r="M7" s="25">
        <f t="shared" si="0"/>
        <v>46.6</v>
      </c>
      <c r="N7" s="16"/>
      <c r="O7" s="16"/>
      <c r="P7" s="16"/>
      <c r="Q7" s="14"/>
      <c r="R7" s="14"/>
      <c r="S7" s="16">
        <v>0.6</v>
      </c>
      <c r="T7" s="14"/>
      <c r="U7" s="25"/>
      <c r="V7" s="25"/>
      <c r="W7" s="16" t="s">
        <v>149</v>
      </c>
      <c r="X7" s="16" t="s">
        <v>150</v>
      </c>
    </row>
    <row r="8" spans="1:24">
      <c r="A8" s="14">
        <v>4</v>
      </c>
      <c r="B8" s="15" t="s">
        <v>157</v>
      </c>
      <c r="C8" s="15" t="s">
        <v>158</v>
      </c>
      <c r="D8" s="14" t="s">
        <v>159</v>
      </c>
      <c r="E8" s="14" t="s">
        <v>159</v>
      </c>
      <c r="F8" s="14">
        <v>15052237666</v>
      </c>
      <c r="G8" s="14" t="s">
        <v>155</v>
      </c>
      <c r="H8" s="14">
        <v>43430</v>
      </c>
      <c r="I8" s="14" t="s">
        <v>137</v>
      </c>
      <c r="J8" s="15" t="s">
        <v>156</v>
      </c>
      <c r="K8" s="14">
        <v>63.62</v>
      </c>
      <c r="L8" s="14">
        <v>16.34</v>
      </c>
      <c r="M8" s="25">
        <f t="shared" si="0"/>
        <v>46.6</v>
      </c>
      <c r="N8" s="16"/>
      <c r="O8" s="16"/>
      <c r="P8" s="16"/>
      <c r="Q8" s="14"/>
      <c r="R8" s="14"/>
      <c r="S8" s="14">
        <v>0.68</v>
      </c>
      <c r="T8" s="14"/>
      <c r="U8" s="25"/>
      <c r="V8" s="25"/>
      <c r="W8" s="16" t="s">
        <v>149</v>
      </c>
      <c r="X8" s="16" t="s">
        <v>150</v>
      </c>
    </row>
    <row r="9" spans="1:24">
      <c r="A9" s="14">
        <v>5</v>
      </c>
      <c r="B9" s="15" t="s">
        <v>160</v>
      </c>
      <c r="C9" s="15" t="s">
        <v>161</v>
      </c>
      <c r="D9" s="14" t="s">
        <v>162</v>
      </c>
      <c r="E9" s="14" t="s">
        <v>162</v>
      </c>
      <c r="F9" s="14">
        <v>18205393166</v>
      </c>
      <c r="G9" s="14" t="s">
        <v>155</v>
      </c>
      <c r="H9" s="14">
        <v>43432</v>
      </c>
      <c r="I9" s="14" t="s">
        <v>137</v>
      </c>
      <c r="J9" s="15" t="s">
        <v>156</v>
      </c>
      <c r="K9" s="14">
        <v>65.5</v>
      </c>
      <c r="L9" s="14">
        <v>18.44</v>
      </c>
      <c r="M9" s="25">
        <f t="shared" si="0"/>
        <v>46.4</v>
      </c>
      <c r="N9" s="16"/>
      <c r="O9" s="16"/>
      <c r="P9" s="16"/>
      <c r="Q9" s="14"/>
      <c r="R9" s="14"/>
      <c r="S9" s="14">
        <v>0.66</v>
      </c>
      <c r="T9" s="14"/>
      <c r="U9" s="25"/>
      <c r="V9" s="25"/>
      <c r="W9" s="16" t="s">
        <v>149</v>
      </c>
      <c r="X9" s="16" t="s">
        <v>150</v>
      </c>
    </row>
    <row r="10" spans="1:24">
      <c r="A10" s="14">
        <v>6</v>
      </c>
      <c r="B10" s="15" t="s">
        <v>163</v>
      </c>
      <c r="C10" s="15" t="s">
        <v>164</v>
      </c>
      <c r="D10" s="14" t="s">
        <v>165</v>
      </c>
      <c r="E10" s="14" t="s">
        <v>166</v>
      </c>
      <c r="F10" s="14">
        <v>18205220109</v>
      </c>
      <c r="G10" s="14" t="s">
        <v>165</v>
      </c>
      <c r="H10" s="14">
        <v>43444</v>
      </c>
      <c r="I10" s="14" t="s">
        <v>137</v>
      </c>
      <c r="J10" s="15" t="s">
        <v>156</v>
      </c>
      <c r="K10" s="14">
        <v>72.98</v>
      </c>
      <c r="L10" s="14">
        <v>20.38</v>
      </c>
      <c r="M10" s="25">
        <f t="shared" si="0"/>
        <v>52</v>
      </c>
      <c r="N10" s="16"/>
      <c r="O10" s="16"/>
      <c r="P10" s="16"/>
      <c r="Q10" s="14"/>
      <c r="R10" s="14"/>
      <c r="S10" s="14">
        <v>0.6</v>
      </c>
      <c r="T10" s="14"/>
      <c r="U10" s="25"/>
      <c r="V10" s="25"/>
      <c r="W10" s="16" t="s">
        <v>149</v>
      </c>
      <c r="X10" s="16" t="s">
        <v>150</v>
      </c>
    </row>
    <row r="11" spans="1:24">
      <c r="A11" s="14">
        <v>7</v>
      </c>
      <c r="B11" s="15" t="s">
        <v>167</v>
      </c>
      <c r="C11" s="15" t="s">
        <v>168</v>
      </c>
      <c r="D11" s="14" t="s">
        <v>169</v>
      </c>
      <c r="E11" s="14" t="s">
        <v>169</v>
      </c>
      <c r="F11" s="14">
        <v>13805221433</v>
      </c>
      <c r="G11" s="14" t="s">
        <v>155</v>
      </c>
      <c r="H11" s="14">
        <v>43456</v>
      </c>
      <c r="I11" s="14" t="s">
        <v>137</v>
      </c>
      <c r="J11" s="15" t="s">
        <v>156</v>
      </c>
      <c r="K11" s="14">
        <v>68.96</v>
      </c>
      <c r="L11" s="14">
        <v>18.16</v>
      </c>
      <c r="M11" s="25">
        <f t="shared" si="0"/>
        <v>50.2</v>
      </c>
      <c r="N11" s="16"/>
      <c r="O11" s="16"/>
      <c r="P11" s="16"/>
      <c r="Q11" s="14"/>
      <c r="R11" s="14"/>
      <c r="S11" s="14">
        <v>0.6</v>
      </c>
      <c r="T11" s="14"/>
      <c r="U11" s="25"/>
      <c r="V11" s="25"/>
      <c r="W11" s="16" t="s">
        <v>149</v>
      </c>
      <c r="X11" s="16" t="s">
        <v>150</v>
      </c>
    </row>
    <row r="12" spans="1:24">
      <c r="A12" s="14">
        <v>8</v>
      </c>
      <c r="B12" s="15" t="s">
        <v>170</v>
      </c>
      <c r="C12" s="15" t="s">
        <v>171</v>
      </c>
      <c r="D12" s="14" t="s">
        <v>172</v>
      </c>
      <c r="E12" s="14" t="s">
        <v>172</v>
      </c>
      <c r="F12" s="14">
        <v>15335127656</v>
      </c>
      <c r="G12" s="14" t="s">
        <v>155</v>
      </c>
      <c r="H12" s="14">
        <v>43457</v>
      </c>
      <c r="I12" s="14" t="s">
        <v>137</v>
      </c>
      <c r="J12" s="15" t="s">
        <v>156</v>
      </c>
      <c r="K12" s="14">
        <v>68.84</v>
      </c>
      <c r="L12" s="14">
        <v>17.9</v>
      </c>
      <c r="M12" s="25">
        <f t="shared" si="0"/>
        <v>50.3</v>
      </c>
      <c r="N12" s="16"/>
      <c r="O12" s="16"/>
      <c r="P12" s="16"/>
      <c r="Q12" s="14"/>
      <c r="R12" s="14"/>
      <c r="S12" s="14">
        <v>0.64</v>
      </c>
      <c r="T12" s="14"/>
      <c r="U12" s="25"/>
      <c r="V12" s="25"/>
      <c r="W12" s="16" t="s">
        <v>149</v>
      </c>
      <c r="X12" s="16" t="s">
        <v>150</v>
      </c>
    </row>
    <row r="13" spans="1:24">
      <c r="A13" s="14">
        <v>9</v>
      </c>
      <c r="B13" s="15" t="s">
        <v>173</v>
      </c>
      <c r="C13" s="15" t="s">
        <v>174</v>
      </c>
      <c r="D13" s="19" t="s">
        <v>175</v>
      </c>
      <c r="E13" s="19" t="s">
        <v>175</v>
      </c>
      <c r="F13" s="20">
        <v>15252217808</v>
      </c>
      <c r="G13" s="14" t="s">
        <v>155</v>
      </c>
      <c r="H13" s="14">
        <v>43458</v>
      </c>
      <c r="I13" s="14" t="s">
        <v>137</v>
      </c>
      <c r="J13" s="15" t="s">
        <v>156</v>
      </c>
      <c r="K13" s="14">
        <v>68.94</v>
      </c>
      <c r="L13" s="14">
        <v>20.2</v>
      </c>
      <c r="M13" s="25">
        <f t="shared" si="0"/>
        <v>48.2</v>
      </c>
      <c r="N13" s="16"/>
      <c r="O13" s="16"/>
      <c r="P13" s="16"/>
      <c r="Q13" s="14"/>
      <c r="R13" s="14"/>
      <c r="S13" s="14">
        <v>0.54</v>
      </c>
      <c r="T13" s="14"/>
      <c r="U13" s="25"/>
      <c r="V13" s="25"/>
      <c r="W13" s="16" t="s">
        <v>149</v>
      </c>
      <c r="X13" s="16" t="s">
        <v>150</v>
      </c>
    </row>
    <row r="14" spans="1:24">
      <c r="A14" s="14">
        <v>10</v>
      </c>
      <c r="B14" s="19">
        <v>0.851388888888889</v>
      </c>
      <c r="C14" s="15" t="s">
        <v>164</v>
      </c>
      <c r="D14" s="14" t="s">
        <v>165</v>
      </c>
      <c r="E14" s="14" t="s">
        <v>166</v>
      </c>
      <c r="F14" s="14">
        <v>18205220109</v>
      </c>
      <c r="G14" s="14" t="s">
        <v>165</v>
      </c>
      <c r="H14" s="14">
        <v>43460</v>
      </c>
      <c r="I14" s="14" t="s">
        <v>137</v>
      </c>
      <c r="J14" s="15" t="s">
        <v>156</v>
      </c>
      <c r="K14" s="14">
        <v>69.96</v>
      </c>
      <c r="L14" s="14">
        <v>20.24</v>
      </c>
      <c r="M14" s="25">
        <f t="shared" si="0"/>
        <v>49.2</v>
      </c>
      <c r="N14" s="16"/>
      <c r="O14" s="16"/>
      <c r="P14" s="16"/>
      <c r="Q14" s="14"/>
      <c r="R14" s="14"/>
      <c r="S14" s="14">
        <v>0.52</v>
      </c>
      <c r="T14" s="14"/>
      <c r="U14" s="25"/>
      <c r="V14" s="25"/>
      <c r="W14" s="16" t="s">
        <v>149</v>
      </c>
      <c r="X14" s="16" t="s">
        <v>150</v>
      </c>
    </row>
    <row r="15" spans="1:24">
      <c r="A15" s="14">
        <v>11</v>
      </c>
      <c r="B15" s="18">
        <v>0.852083333333333</v>
      </c>
      <c r="C15" s="15" t="s">
        <v>176</v>
      </c>
      <c r="D15" s="14" t="s">
        <v>165</v>
      </c>
      <c r="E15" s="14" t="s">
        <v>177</v>
      </c>
      <c r="F15" s="14">
        <v>18251755119</v>
      </c>
      <c r="G15" s="14" t="s">
        <v>165</v>
      </c>
      <c r="H15" s="14">
        <v>43461</v>
      </c>
      <c r="I15" s="14" t="s">
        <v>137</v>
      </c>
      <c r="J15" s="15" t="s">
        <v>156</v>
      </c>
      <c r="K15" s="26">
        <v>71.86</v>
      </c>
      <c r="L15" s="26">
        <v>19.78</v>
      </c>
      <c r="M15" s="25">
        <f t="shared" si="0"/>
        <v>51.4</v>
      </c>
      <c r="N15" s="16"/>
      <c r="O15" s="16"/>
      <c r="P15" s="16"/>
      <c r="Q15" s="14"/>
      <c r="R15" s="14"/>
      <c r="S15" s="14">
        <v>0.68</v>
      </c>
      <c r="T15" s="14"/>
      <c r="U15" s="25"/>
      <c r="V15" s="25"/>
      <c r="W15" s="16" t="s">
        <v>149</v>
      </c>
      <c r="X15" s="16" t="s">
        <v>150</v>
      </c>
    </row>
    <row r="16" spans="1:24">
      <c r="A16" s="14">
        <v>12</v>
      </c>
      <c r="B16" s="18">
        <v>0.211805555555556</v>
      </c>
      <c r="C16" s="15" t="s">
        <v>164</v>
      </c>
      <c r="D16" s="16" t="s">
        <v>178</v>
      </c>
      <c r="E16" s="16" t="s">
        <v>178</v>
      </c>
      <c r="F16" s="16">
        <v>15862122061</v>
      </c>
      <c r="G16" s="14" t="s">
        <v>165</v>
      </c>
      <c r="H16" s="14">
        <v>43466</v>
      </c>
      <c r="I16" s="14" t="s">
        <v>137</v>
      </c>
      <c r="J16" s="15" t="s">
        <v>156</v>
      </c>
      <c r="K16" s="14">
        <v>74.74</v>
      </c>
      <c r="L16" s="14">
        <v>20.76</v>
      </c>
      <c r="M16" s="25">
        <f t="shared" si="0"/>
        <v>53.3</v>
      </c>
      <c r="N16" s="16"/>
      <c r="O16" s="16"/>
      <c r="P16" s="16"/>
      <c r="Q16" s="14"/>
      <c r="R16" s="14"/>
      <c r="S16" s="14">
        <v>0.68</v>
      </c>
      <c r="T16" s="14"/>
      <c r="U16" s="25"/>
      <c r="V16" s="25"/>
      <c r="W16" s="16" t="s">
        <v>149</v>
      </c>
      <c r="X16" s="16" t="s">
        <v>150</v>
      </c>
    </row>
    <row r="17" spans="1:24">
      <c r="A17" s="14">
        <v>13</v>
      </c>
      <c r="B17" s="18">
        <v>0.2125</v>
      </c>
      <c r="C17" s="15" t="s">
        <v>176</v>
      </c>
      <c r="D17" s="14" t="s">
        <v>165</v>
      </c>
      <c r="E17" s="14" t="s">
        <v>179</v>
      </c>
      <c r="F17" s="14">
        <v>18751672899</v>
      </c>
      <c r="G17" s="14" t="s">
        <v>165</v>
      </c>
      <c r="H17" s="14">
        <v>43467</v>
      </c>
      <c r="I17" s="14" t="s">
        <v>137</v>
      </c>
      <c r="J17" s="15" t="s">
        <v>156</v>
      </c>
      <c r="K17" s="14">
        <v>71.7</v>
      </c>
      <c r="L17" s="14">
        <v>20.22</v>
      </c>
      <c r="M17" s="25">
        <f t="shared" si="0"/>
        <v>50.9</v>
      </c>
      <c r="N17" s="16"/>
      <c r="O17" s="16"/>
      <c r="P17" s="16"/>
      <c r="Q17" s="14"/>
      <c r="R17" s="14"/>
      <c r="S17" s="14">
        <v>0.58</v>
      </c>
      <c r="T17" s="14"/>
      <c r="U17" s="25"/>
      <c r="V17" s="25"/>
      <c r="W17" s="16" t="s">
        <v>149</v>
      </c>
      <c r="X17" s="16" t="s">
        <v>150</v>
      </c>
    </row>
    <row r="18" spans="1:24">
      <c r="A18" s="14">
        <v>14</v>
      </c>
      <c r="B18" s="18">
        <v>0.2125</v>
      </c>
      <c r="C18" s="15" t="s">
        <v>180</v>
      </c>
      <c r="D18" s="16" t="s">
        <v>181</v>
      </c>
      <c r="E18" s="16" t="s">
        <v>182</v>
      </c>
      <c r="F18" s="16">
        <v>15262157266</v>
      </c>
      <c r="G18" s="16" t="s">
        <v>181</v>
      </c>
      <c r="H18" s="14">
        <v>43468</v>
      </c>
      <c r="I18" s="14" t="s">
        <v>137</v>
      </c>
      <c r="J18" s="15" t="s">
        <v>156</v>
      </c>
      <c r="K18" s="14">
        <v>87.2</v>
      </c>
      <c r="L18" s="14">
        <v>22.04</v>
      </c>
      <c r="M18" s="25">
        <f t="shared" si="0"/>
        <v>64.4</v>
      </c>
      <c r="N18" s="16"/>
      <c r="O18" s="16"/>
      <c r="P18" s="16"/>
      <c r="Q18" s="14"/>
      <c r="R18" s="14"/>
      <c r="S18" s="14">
        <v>0.76</v>
      </c>
      <c r="T18" s="14"/>
      <c r="U18" s="25"/>
      <c r="V18" s="25"/>
      <c r="W18" s="16" t="s">
        <v>149</v>
      </c>
      <c r="X18" s="16" t="s">
        <v>150</v>
      </c>
    </row>
    <row r="19" spans="1:24">
      <c r="A19" s="14">
        <v>15</v>
      </c>
      <c r="B19" s="18">
        <v>0.227083333333333</v>
      </c>
      <c r="C19" s="15" t="s">
        <v>183</v>
      </c>
      <c r="D19" s="14" t="s">
        <v>184</v>
      </c>
      <c r="E19" s="14" t="s">
        <v>184</v>
      </c>
      <c r="F19" s="14">
        <v>13175857003</v>
      </c>
      <c r="G19" s="14" t="s">
        <v>155</v>
      </c>
      <c r="H19" s="21">
        <v>43469</v>
      </c>
      <c r="I19" s="14" t="s">
        <v>137</v>
      </c>
      <c r="J19" s="27" t="s">
        <v>148</v>
      </c>
      <c r="K19" s="21">
        <v>65.9</v>
      </c>
      <c r="L19" s="21">
        <v>17.12</v>
      </c>
      <c r="M19" s="25">
        <f t="shared" si="0"/>
        <v>48</v>
      </c>
      <c r="N19" s="16"/>
      <c r="O19" s="16"/>
      <c r="P19" s="16"/>
      <c r="Q19" s="21"/>
      <c r="R19" s="21"/>
      <c r="S19" s="21">
        <v>0.78</v>
      </c>
      <c r="T19" s="21"/>
      <c r="U19" s="33"/>
      <c r="V19" s="33"/>
      <c r="W19" s="16" t="s">
        <v>149</v>
      </c>
      <c r="X19" s="16" t="s">
        <v>150</v>
      </c>
    </row>
    <row r="20" spans="1:24">
      <c r="A20" s="14">
        <v>16</v>
      </c>
      <c r="B20" s="18">
        <v>0.227777777777778</v>
      </c>
      <c r="C20" s="15" t="s">
        <v>185</v>
      </c>
      <c r="D20" s="19" t="s">
        <v>186</v>
      </c>
      <c r="E20" s="19" t="s">
        <v>186</v>
      </c>
      <c r="F20" s="22">
        <v>15190795960</v>
      </c>
      <c r="G20" s="14" t="s">
        <v>155</v>
      </c>
      <c r="H20" s="14">
        <v>43470</v>
      </c>
      <c r="I20" s="14" t="s">
        <v>137</v>
      </c>
      <c r="J20" s="15" t="s">
        <v>156</v>
      </c>
      <c r="K20" s="14">
        <v>68.68</v>
      </c>
      <c r="L20" s="14">
        <v>17.84</v>
      </c>
      <c r="M20" s="25">
        <f t="shared" si="0"/>
        <v>50.2</v>
      </c>
      <c r="N20" s="16"/>
      <c r="O20" s="16"/>
      <c r="P20" s="16"/>
      <c r="Q20" s="14"/>
      <c r="R20" s="14"/>
      <c r="S20" s="14">
        <v>0.64</v>
      </c>
      <c r="T20" s="14"/>
      <c r="U20" s="25"/>
      <c r="V20" s="25"/>
      <c r="W20" s="16" t="s">
        <v>149</v>
      </c>
      <c r="X20" s="16" t="s">
        <v>150</v>
      </c>
    </row>
    <row r="21" spans="1:24">
      <c r="A21" s="14">
        <v>17</v>
      </c>
      <c r="B21" s="18">
        <v>0.236111111111111</v>
      </c>
      <c r="C21" s="15" t="s">
        <v>168</v>
      </c>
      <c r="D21" s="14" t="s">
        <v>169</v>
      </c>
      <c r="E21" s="14" t="s">
        <v>169</v>
      </c>
      <c r="F21" s="14">
        <v>13805221433</v>
      </c>
      <c r="G21" s="14" t="s">
        <v>155</v>
      </c>
      <c r="H21" s="14">
        <v>43471</v>
      </c>
      <c r="I21" s="14" t="s">
        <v>137</v>
      </c>
      <c r="J21" s="15" t="s">
        <v>156</v>
      </c>
      <c r="K21" s="14">
        <v>67.92</v>
      </c>
      <c r="L21" s="14">
        <v>18.1</v>
      </c>
      <c r="M21" s="25">
        <f t="shared" si="0"/>
        <v>49.2</v>
      </c>
      <c r="N21" s="16"/>
      <c r="O21" s="16"/>
      <c r="P21" s="16"/>
      <c r="Q21" s="14"/>
      <c r="R21" s="14"/>
      <c r="S21" s="14">
        <v>0.62</v>
      </c>
      <c r="T21" s="21"/>
      <c r="U21" s="25"/>
      <c r="V21" s="25"/>
      <c r="W21" s="16" t="s">
        <v>149</v>
      </c>
      <c r="X21" s="16" t="s">
        <v>150</v>
      </c>
    </row>
    <row r="22" spans="1:24">
      <c r="A22" s="14">
        <v>18</v>
      </c>
      <c r="B22" s="18">
        <v>0.239583333333333</v>
      </c>
      <c r="C22" s="15" t="s">
        <v>187</v>
      </c>
      <c r="D22" s="14" t="s">
        <v>188</v>
      </c>
      <c r="E22" s="14" t="s">
        <v>188</v>
      </c>
      <c r="F22" s="14">
        <v>18853959078</v>
      </c>
      <c r="G22" s="14" t="s">
        <v>155</v>
      </c>
      <c r="H22" s="23">
        <v>43472</v>
      </c>
      <c r="I22" s="14" t="s">
        <v>137</v>
      </c>
      <c r="J22" s="15" t="s">
        <v>156</v>
      </c>
      <c r="K22" s="23">
        <v>65.48</v>
      </c>
      <c r="L22" s="14">
        <v>17.3</v>
      </c>
      <c r="M22" s="25">
        <f t="shared" si="0"/>
        <v>47.5</v>
      </c>
      <c r="N22" s="16"/>
      <c r="O22" s="16"/>
      <c r="P22" s="16"/>
      <c r="Q22" s="14"/>
      <c r="R22" s="14"/>
      <c r="S22" s="14">
        <v>0.68</v>
      </c>
      <c r="T22" s="14"/>
      <c r="U22" s="25"/>
      <c r="V22" s="25"/>
      <c r="W22" s="16" t="s">
        <v>149</v>
      </c>
      <c r="X22" s="16" t="s">
        <v>150</v>
      </c>
    </row>
    <row r="23" ht="27" spans="1:24">
      <c r="A23" s="14">
        <v>19</v>
      </c>
      <c r="B23" s="18">
        <v>0.254166666666667</v>
      </c>
      <c r="C23" s="15" t="s">
        <v>189</v>
      </c>
      <c r="D23" s="16" t="s">
        <v>190</v>
      </c>
      <c r="E23" s="16" t="s">
        <v>190</v>
      </c>
      <c r="F23" s="17" t="s">
        <v>191</v>
      </c>
      <c r="G23" s="14" t="s">
        <v>155</v>
      </c>
      <c r="H23" s="14">
        <v>43475</v>
      </c>
      <c r="I23" s="14" t="s">
        <v>137</v>
      </c>
      <c r="J23" s="15" t="s">
        <v>156</v>
      </c>
      <c r="K23" s="14">
        <v>64.62</v>
      </c>
      <c r="L23" s="14">
        <v>17.2</v>
      </c>
      <c r="M23" s="25">
        <f t="shared" si="0"/>
        <v>45.4</v>
      </c>
      <c r="N23" s="16"/>
      <c r="O23" s="16"/>
      <c r="P23" s="16"/>
      <c r="Q23" s="14"/>
      <c r="R23" s="14"/>
      <c r="S23" s="14">
        <v>2.02</v>
      </c>
      <c r="T23" s="21"/>
      <c r="U23" s="25"/>
      <c r="V23" s="25"/>
      <c r="W23" s="16" t="s">
        <v>149</v>
      </c>
      <c r="X23" s="16" t="s">
        <v>150</v>
      </c>
    </row>
    <row r="24" spans="1:24">
      <c r="A24" s="14">
        <v>20</v>
      </c>
      <c r="B24" s="18">
        <v>0.25625</v>
      </c>
      <c r="C24" s="15" t="s">
        <v>192</v>
      </c>
      <c r="D24" s="20" t="s">
        <v>193</v>
      </c>
      <c r="E24" s="20" t="s">
        <v>193</v>
      </c>
      <c r="F24" s="20">
        <v>18353930809</v>
      </c>
      <c r="G24" s="16" t="s">
        <v>194</v>
      </c>
      <c r="H24" s="14">
        <v>43476</v>
      </c>
      <c r="I24" s="14" t="s">
        <v>137</v>
      </c>
      <c r="J24" s="15" t="s">
        <v>156</v>
      </c>
      <c r="K24" s="14">
        <v>63.6</v>
      </c>
      <c r="L24" s="14">
        <v>17.66</v>
      </c>
      <c r="M24" s="25">
        <f t="shared" si="0"/>
        <v>45.2</v>
      </c>
      <c r="N24" s="16"/>
      <c r="O24" s="16"/>
      <c r="P24" s="16"/>
      <c r="Q24" s="14"/>
      <c r="R24" s="14"/>
      <c r="S24" s="14">
        <v>0.74</v>
      </c>
      <c r="T24" s="14"/>
      <c r="U24" s="25"/>
      <c r="V24" s="25"/>
      <c r="W24" s="16" t="s">
        <v>149</v>
      </c>
      <c r="X24" s="16" t="s">
        <v>150</v>
      </c>
    </row>
    <row r="25" spans="1:24">
      <c r="A25" s="14">
        <v>21</v>
      </c>
      <c r="B25" s="18">
        <v>0.257638888888889</v>
      </c>
      <c r="C25" s="15" t="s">
        <v>161</v>
      </c>
      <c r="D25" s="14" t="s">
        <v>162</v>
      </c>
      <c r="E25" s="14" t="s">
        <v>162</v>
      </c>
      <c r="F25" s="14">
        <v>18205393166</v>
      </c>
      <c r="G25" s="14" t="s">
        <v>155</v>
      </c>
      <c r="H25" s="14">
        <v>43477</v>
      </c>
      <c r="I25" s="14" t="s">
        <v>137</v>
      </c>
      <c r="J25" s="15" t="s">
        <v>156</v>
      </c>
      <c r="K25" s="14">
        <v>66.6</v>
      </c>
      <c r="L25" s="14">
        <v>18.28</v>
      </c>
      <c r="M25" s="25">
        <f t="shared" si="0"/>
        <v>47.6</v>
      </c>
      <c r="N25" s="16"/>
      <c r="O25" s="16"/>
      <c r="P25" s="16"/>
      <c r="Q25" s="14"/>
      <c r="R25" s="14"/>
      <c r="S25" s="14">
        <v>0.72</v>
      </c>
      <c r="T25" s="21"/>
      <c r="U25" s="25"/>
      <c r="V25" s="25"/>
      <c r="W25" s="16" t="s">
        <v>149</v>
      </c>
      <c r="X25" s="16" t="s">
        <v>150</v>
      </c>
    </row>
    <row r="26" spans="1:24">
      <c r="A26" s="14">
        <v>22</v>
      </c>
      <c r="B26" s="18">
        <v>0.286111111111111</v>
      </c>
      <c r="C26" s="15" t="s">
        <v>158</v>
      </c>
      <c r="D26" s="14" t="s">
        <v>159</v>
      </c>
      <c r="E26" s="14" t="s">
        <v>159</v>
      </c>
      <c r="F26" s="14">
        <v>15052237666</v>
      </c>
      <c r="G26" s="14" t="s">
        <v>155</v>
      </c>
      <c r="H26" s="14">
        <v>43481</v>
      </c>
      <c r="I26" s="14" t="s">
        <v>137</v>
      </c>
      <c r="J26" s="15" t="s">
        <v>156</v>
      </c>
      <c r="K26" s="14">
        <v>64.98</v>
      </c>
      <c r="L26" s="14">
        <v>16.82</v>
      </c>
      <c r="M26" s="25">
        <f t="shared" si="0"/>
        <v>47.4</v>
      </c>
      <c r="N26" s="16"/>
      <c r="O26" s="16"/>
      <c r="P26" s="16"/>
      <c r="Q26" s="14"/>
      <c r="R26" s="14"/>
      <c r="S26" s="14">
        <v>0.76</v>
      </c>
      <c r="T26" s="14"/>
      <c r="U26" s="25"/>
      <c r="V26" s="25"/>
      <c r="W26" s="16" t="s">
        <v>149</v>
      </c>
      <c r="X26" s="16" t="s">
        <v>150</v>
      </c>
    </row>
    <row r="27" spans="1:24">
      <c r="A27" s="14">
        <v>23</v>
      </c>
      <c r="B27" s="18">
        <v>0.288194444444444</v>
      </c>
      <c r="C27" s="15" t="s">
        <v>195</v>
      </c>
      <c r="D27" s="14" t="s">
        <v>196</v>
      </c>
      <c r="E27" s="14" t="s">
        <v>196</v>
      </c>
      <c r="F27" s="14">
        <v>15852359545</v>
      </c>
      <c r="G27" s="14" t="s">
        <v>151</v>
      </c>
      <c r="H27" s="14">
        <v>43482</v>
      </c>
      <c r="I27" s="14" t="s">
        <v>137</v>
      </c>
      <c r="J27" s="15" t="s">
        <v>156</v>
      </c>
      <c r="K27" s="14">
        <v>63.64</v>
      </c>
      <c r="L27" s="14">
        <v>19.48</v>
      </c>
      <c r="M27" s="25">
        <f t="shared" si="0"/>
        <v>43.5</v>
      </c>
      <c r="N27" s="16"/>
      <c r="O27" s="16"/>
      <c r="P27" s="16"/>
      <c r="Q27" s="14"/>
      <c r="R27" s="14"/>
      <c r="S27" s="14">
        <v>0.66</v>
      </c>
      <c r="T27" s="21"/>
      <c r="U27" s="25"/>
      <c r="V27" s="25"/>
      <c r="W27" s="16" t="s">
        <v>149</v>
      </c>
      <c r="X27" s="16" t="s">
        <v>150</v>
      </c>
    </row>
    <row r="28" spans="1:24">
      <c r="A28" s="14">
        <v>24</v>
      </c>
      <c r="B28" s="18" t="s">
        <v>197</v>
      </c>
      <c r="C28" s="15" t="s">
        <v>198</v>
      </c>
      <c r="D28" s="18" t="s">
        <v>199</v>
      </c>
      <c r="E28" s="18" t="s">
        <v>199</v>
      </c>
      <c r="F28" s="14">
        <v>15152012129</v>
      </c>
      <c r="G28" s="14" t="s">
        <v>151</v>
      </c>
      <c r="H28" s="14">
        <v>43483</v>
      </c>
      <c r="I28" s="14" t="s">
        <v>137</v>
      </c>
      <c r="J28" s="15" t="s">
        <v>156</v>
      </c>
      <c r="K28" s="14">
        <v>63.66</v>
      </c>
      <c r="L28" s="14">
        <v>19.96</v>
      </c>
      <c r="M28" s="25">
        <f t="shared" si="0"/>
        <v>43.2</v>
      </c>
      <c r="N28" s="16"/>
      <c r="O28" s="16"/>
      <c r="P28" s="16"/>
      <c r="Q28" s="14"/>
      <c r="R28" s="14"/>
      <c r="S28" s="14">
        <v>0.5</v>
      </c>
      <c r="T28" s="14"/>
      <c r="U28" s="25"/>
      <c r="V28" s="25"/>
      <c r="W28" s="16" t="s">
        <v>149</v>
      </c>
      <c r="X28" s="16" t="s">
        <v>150</v>
      </c>
    </row>
    <row r="29" spans="1:24">
      <c r="A29" s="14">
        <v>26</v>
      </c>
      <c r="B29" s="18">
        <v>0.366666666666667</v>
      </c>
      <c r="C29" s="17" t="s">
        <v>200</v>
      </c>
      <c r="D29" s="14" t="s">
        <v>201</v>
      </c>
      <c r="E29" s="14" t="s">
        <v>202</v>
      </c>
      <c r="F29" s="14">
        <v>15062043488</v>
      </c>
      <c r="G29" s="16" t="s">
        <v>147</v>
      </c>
      <c r="H29" s="14">
        <v>43431</v>
      </c>
      <c r="I29" s="14" t="s">
        <v>203</v>
      </c>
      <c r="J29" s="15" t="s">
        <v>204</v>
      </c>
      <c r="K29" s="14">
        <v>55.28</v>
      </c>
      <c r="L29" s="14">
        <v>17.7</v>
      </c>
      <c r="M29" s="25">
        <f t="shared" si="0"/>
        <v>36.8</v>
      </c>
      <c r="N29" s="14"/>
      <c r="O29" s="14"/>
      <c r="P29" s="14"/>
      <c r="Q29" s="14"/>
      <c r="R29" s="14"/>
      <c r="S29" s="14">
        <v>0.78</v>
      </c>
      <c r="T29" s="14"/>
      <c r="U29" s="25"/>
      <c r="V29" s="25"/>
      <c r="W29" s="16" t="s">
        <v>149</v>
      </c>
      <c r="X29" s="16" t="s">
        <v>150</v>
      </c>
    </row>
    <row r="30" ht="27" spans="1:24">
      <c r="A30" s="14">
        <v>27</v>
      </c>
      <c r="B30" s="18">
        <v>0.434722222222222</v>
      </c>
      <c r="C30" s="15" t="s">
        <v>205</v>
      </c>
      <c r="D30" s="16" t="s">
        <v>206</v>
      </c>
      <c r="E30" s="16" t="s">
        <v>206</v>
      </c>
      <c r="F30" s="17" t="s">
        <v>207</v>
      </c>
      <c r="G30" s="14" t="s">
        <v>61</v>
      </c>
      <c r="H30" s="14">
        <v>43437</v>
      </c>
      <c r="I30" s="14" t="s">
        <v>203</v>
      </c>
      <c r="J30" s="15" t="s">
        <v>204</v>
      </c>
      <c r="K30" s="14">
        <v>52.48</v>
      </c>
      <c r="L30" s="14">
        <v>16.94</v>
      </c>
      <c r="M30" s="25">
        <f t="shared" si="0"/>
        <v>34.8</v>
      </c>
      <c r="N30" s="14"/>
      <c r="O30" s="14"/>
      <c r="P30" s="14"/>
      <c r="Q30" s="14"/>
      <c r="R30" s="14"/>
      <c r="S30" s="14">
        <v>0.74</v>
      </c>
      <c r="T30" s="21"/>
      <c r="U30" s="25"/>
      <c r="V30" s="25"/>
      <c r="W30" s="16" t="s">
        <v>149</v>
      </c>
      <c r="X30" s="16" t="s">
        <v>150</v>
      </c>
    </row>
    <row r="31" ht="27" spans="1:24">
      <c r="A31" s="14">
        <v>28</v>
      </c>
      <c r="B31" s="18">
        <v>0.536111111111111</v>
      </c>
      <c r="C31" s="15" t="s">
        <v>208</v>
      </c>
      <c r="D31" s="16" t="s">
        <v>209</v>
      </c>
      <c r="E31" s="16" t="s">
        <v>209</v>
      </c>
      <c r="F31" s="17" t="s">
        <v>210</v>
      </c>
      <c r="G31" s="16" t="s">
        <v>147</v>
      </c>
      <c r="H31" s="14">
        <v>43441</v>
      </c>
      <c r="I31" s="14" t="s">
        <v>203</v>
      </c>
      <c r="J31" s="15" t="s">
        <v>204</v>
      </c>
      <c r="K31" s="14">
        <v>57.8</v>
      </c>
      <c r="L31" s="14">
        <v>16.72</v>
      </c>
      <c r="M31" s="25">
        <f t="shared" si="0"/>
        <v>40.2</v>
      </c>
      <c r="N31" s="14"/>
      <c r="O31" s="14"/>
      <c r="P31" s="14"/>
      <c r="Q31" s="14"/>
      <c r="R31" s="14"/>
      <c r="S31" s="14">
        <v>0.88</v>
      </c>
      <c r="T31" s="14"/>
      <c r="U31" s="25"/>
      <c r="V31" s="25"/>
      <c r="W31" s="16" t="s">
        <v>149</v>
      </c>
      <c r="X31" s="16" t="s">
        <v>150</v>
      </c>
    </row>
    <row r="32" ht="27" spans="1:24">
      <c r="A32" s="14">
        <v>29</v>
      </c>
      <c r="B32" s="18">
        <v>0.538888888888889</v>
      </c>
      <c r="C32" s="15" t="s">
        <v>211</v>
      </c>
      <c r="D32" s="16" t="s">
        <v>145</v>
      </c>
      <c r="E32" s="16" t="s">
        <v>145</v>
      </c>
      <c r="F32" s="17" t="s">
        <v>146</v>
      </c>
      <c r="G32" s="16" t="s">
        <v>147</v>
      </c>
      <c r="H32" s="14">
        <v>43442</v>
      </c>
      <c r="I32" s="14" t="s">
        <v>203</v>
      </c>
      <c r="J32" s="15" t="s">
        <v>204</v>
      </c>
      <c r="K32" s="14">
        <v>57.22</v>
      </c>
      <c r="L32" s="14">
        <v>17.5</v>
      </c>
      <c r="M32" s="25">
        <f t="shared" si="0"/>
        <v>38.9</v>
      </c>
      <c r="N32" s="14"/>
      <c r="O32" s="14"/>
      <c r="P32" s="14"/>
      <c r="Q32" s="14"/>
      <c r="R32" s="14"/>
      <c r="S32" s="14">
        <v>0.82</v>
      </c>
      <c r="T32" s="21"/>
      <c r="U32" s="25"/>
      <c r="V32" s="25"/>
      <c r="W32" s="16" t="s">
        <v>149</v>
      </c>
      <c r="X32" s="16" t="s">
        <v>150</v>
      </c>
    </row>
    <row r="33" ht="27" spans="1:24">
      <c r="A33" s="14">
        <v>30</v>
      </c>
      <c r="B33" s="18">
        <v>0.633333333333333</v>
      </c>
      <c r="C33" s="15" t="s">
        <v>212</v>
      </c>
      <c r="D33" s="16" t="s">
        <v>213</v>
      </c>
      <c r="E33" s="16" t="s">
        <v>213</v>
      </c>
      <c r="F33" s="17" t="s">
        <v>214</v>
      </c>
      <c r="G33" s="16" t="s">
        <v>147</v>
      </c>
      <c r="H33" s="14">
        <v>43446</v>
      </c>
      <c r="I33" s="14" t="s">
        <v>203</v>
      </c>
      <c r="J33" s="15" t="s">
        <v>204</v>
      </c>
      <c r="K33" s="14">
        <v>60.5</v>
      </c>
      <c r="L33" s="14">
        <v>18.28</v>
      </c>
      <c r="M33" s="25">
        <f t="shared" si="0"/>
        <v>41.4</v>
      </c>
      <c r="N33" s="14"/>
      <c r="O33" s="14"/>
      <c r="P33" s="14"/>
      <c r="Q33" s="14"/>
      <c r="R33" s="14"/>
      <c r="S33" s="14">
        <v>0.82</v>
      </c>
      <c r="T33" s="14"/>
      <c r="U33" s="25"/>
      <c r="V33" s="25"/>
      <c r="W33" s="16" t="s">
        <v>149</v>
      </c>
      <c r="X33" s="16" t="s">
        <v>150</v>
      </c>
    </row>
    <row r="34" ht="27" spans="1:24">
      <c r="A34" s="14">
        <v>31</v>
      </c>
      <c r="B34" s="18">
        <v>0.694444444444444</v>
      </c>
      <c r="C34" s="15" t="s">
        <v>215</v>
      </c>
      <c r="D34" s="16" t="s">
        <v>178</v>
      </c>
      <c r="E34" s="16" t="s">
        <v>178</v>
      </c>
      <c r="F34" s="17" t="s">
        <v>216</v>
      </c>
      <c r="G34" s="16" t="s">
        <v>147</v>
      </c>
      <c r="H34" s="14">
        <v>43447</v>
      </c>
      <c r="I34" s="14" t="s">
        <v>203</v>
      </c>
      <c r="J34" s="15" t="s">
        <v>204</v>
      </c>
      <c r="K34" s="14">
        <v>58.82</v>
      </c>
      <c r="L34" s="14">
        <v>17.02</v>
      </c>
      <c r="M34" s="25">
        <f t="shared" si="0"/>
        <v>41</v>
      </c>
      <c r="N34" s="14"/>
      <c r="O34" s="14"/>
      <c r="P34" s="14"/>
      <c r="Q34" s="14"/>
      <c r="R34" s="14"/>
      <c r="S34" s="14">
        <v>0.8</v>
      </c>
      <c r="T34" s="14"/>
      <c r="U34" s="25"/>
      <c r="V34" s="25"/>
      <c r="W34" s="16" t="s">
        <v>149</v>
      </c>
      <c r="X34" s="16" t="s">
        <v>150</v>
      </c>
    </row>
    <row r="35" ht="27" spans="1:24">
      <c r="A35" s="14">
        <v>32</v>
      </c>
      <c r="B35" s="18">
        <v>0.696527777777778</v>
      </c>
      <c r="C35" s="15" t="s">
        <v>217</v>
      </c>
      <c r="D35" s="16" t="s">
        <v>218</v>
      </c>
      <c r="E35" s="16" t="s">
        <v>219</v>
      </c>
      <c r="F35" s="17" t="s">
        <v>220</v>
      </c>
      <c r="G35" s="14" t="s">
        <v>221</v>
      </c>
      <c r="H35" s="14">
        <v>43448</v>
      </c>
      <c r="I35" s="14" t="s">
        <v>203</v>
      </c>
      <c r="J35" s="15" t="s">
        <v>204</v>
      </c>
      <c r="K35" s="14">
        <v>63.5</v>
      </c>
      <c r="L35" s="14">
        <v>19.02</v>
      </c>
      <c r="M35" s="25">
        <f t="shared" si="0"/>
        <v>43.6</v>
      </c>
      <c r="N35" s="14"/>
      <c r="O35" s="14"/>
      <c r="P35" s="14"/>
      <c r="Q35" s="14"/>
      <c r="R35" s="14"/>
      <c r="S35" s="14">
        <v>0.88</v>
      </c>
      <c r="T35" s="21"/>
      <c r="U35" s="25"/>
      <c r="V35" s="25"/>
      <c r="W35" s="16" t="s">
        <v>149</v>
      </c>
      <c r="X35" s="16" t="s">
        <v>150</v>
      </c>
    </row>
    <row r="36" ht="27" spans="1:24">
      <c r="A36" s="14">
        <v>33</v>
      </c>
      <c r="B36" s="18">
        <v>0.759027777777778</v>
      </c>
      <c r="C36" s="15" t="s">
        <v>222</v>
      </c>
      <c r="D36" s="16" t="s">
        <v>223</v>
      </c>
      <c r="E36" s="16" t="s">
        <v>223</v>
      </c>
      <c r="F36" s="17" t="s">
        <v>224</v>
      </c>
      <c r="G36" s="16" t="s">
        <v>147</v>
      </c>
      <c r="H36" s="14">
        <v>43451</v>
      </c>
      <c r="I36" s="14" t="s">
        <v>203</v>
      </c>
      <c r="J36" s="15" t="s">
        <v>204</v>
      </c>
      <c r="K36" s="14">
        <v>60.02</v>
      </c>
      <c r="L36" s="14">
        <v>20.5</v>
      </c>
      <c r="M36" s="25">
        <f t="shared" si="0"/>
        <v>38.66</v>
      </c>
      <c r="N36" s="14"/>
      <c r="O36" s="14"/>
      <c r="P36" s="14"/>
      <c r="Q36" s="14"/>
      <c r="R36" s="14"/>
      <c r="S36" s="14">
        <v>0.86</v>
      </c>
      <c r="T36" s="14"/>
      <c r="U36" s="25"/>
      <c r="V36" s="25"/>
      <c r="W36" s="16" t="s">
        <v>149</v>
      </c>
      <c r="X36" s="16" t="s">
        <v>150</v>
      </c>
    </row>
    <row r="37" ht="27" spans="1:24">
      <c r="A37" s="14">
        <v>34</v>
      </c>
      <c r="B37" s="18">
        <v>0.760416666666667</v>
      </c>
      <c r="C37" s="15" t="s">
        <v>225</v>
      </c>
      <c r="D37" s="16" t="s">
        <v>218</v>
      </c>
      <c r="E37" s="16" t="s">
        <v>226</v>
      </c>
      <c r="F37" s="17" t="s">
        <v>227</v>
      </c>
      <c r="G37" s="14" t="s">
        <v>80</v>
      </c>
      <c r="H37" s="14">
        <v>43452</v>
      </c>
      <c r="I37" s="14" t="s">
        <v>203</v>
      </c>
      <c r="J37" s="15" t="s">
        <v>204</v>
      </c>
      <c r="K37" s="14">
        <v>57.9</v>
      </c>
      <c r="L37" s="14">
        <v>17.56</v>
      </c>
      <c r="M37" s="25">
        <f t="shared" si="0"/>
        <v>39.5</v>
      </c>
      <c r="N37" s="14"/>
      <c r="O37" s="14"/>
      <c r="P37" s="14"/>
      <c r="Q37" s="14"/>
      <c r="R37" s="14"/>
      <c r="S37" s="14">
        <v>0.84</v>
      </c>
      <c r="T37" s="14"/>
      <c r="U37" s="25"/>
      <c r="V37" s="25"/>
      <c r="W37" s="16" t="s">
        <v>149</v>
      </c>
      <c r="X37" s="16" t="s">
        <v>150</v>
      </c>
    </row>
    <row r="38" ht="27" spans="1:24">
      <c r="A38" s="14">
        <v>35</v>
      </c>
      <c r="B38" s="18">
        <v>0.763888888888889</v>
      </c>
      <c r="C38" s="15" t="s">
        <v>228</v>
      </c>
      <c r="D38" s="16" t="s">
        <v>229</v>
      </c>
      <c r="E38" s="16" t="s">
        <v>230</v>
      </c>
      <c r="F38" s="17" t="s">
        <v>231</v>
      </c>
      <c r="G38" s="16" t="s">
        <v>147</v>
      </c>
      <c r="H38" s="14">
        <v>43453</v>
      </c>
      <c r="I38" s="14" t="s">
        <v>203</v>
      </c>
      <c r="J38" s="15" t="s">
        <v>204</v>
      </c>
      <c r="K38" s="14">
        <v>59.92</v>
      </c>
      <c r="L38" s="14">
        <v>18.82</v>
      </c>
      <c r="M38" s="25">
        <f t="shared" si="0"/>
        <v>40.3</v>
      </c>
      <c r="N38" s="14"/>
      <c r="O38" s="14"/>
      <c r="P38" s="14"/>
      <c r="Q38" s="14"/>
      <c r="R38" s="14"/>
      <c r="S38" s="14">
        <v>0.8</v>
      </c>
      <c r="T38" s="21"/>
      <c r="U38" s="25"/>
      <c r="V38" s="25"/>
      <c r="W38" s="16" t="s">
        <v>149</v>
      </c>
      <c r="X38" s="16" t="s">
        <v>150</v>
      </c>
    </row>
    <row r="39" ht="27" spans="1:24">
      <c r="A39" s="14">
        <v>40</v>
      </c>
      <c r="B39" s="15" t="s">
        <v>232</v>
      </c>
      <c r="C39" s="15" t="s">
        <v>233</v>
      </c>
      <c r="D39" s="16" t="s">
        <v>234</v>
      </c>
      <c r="E39" s="16" t="s">
        <v>234</v>
      </c>
      <c r="F39" s="17" t="s">
        <v>235</v>
      </c>
      <c r="G39" s="16" t="s">
        <v>147</v>
      </c>
      <c r="H39" s="15" t="s">
        <v>236</v>
      </c>
      <c r="I39" s="14" t="s">
        <v>203</v>
      </c>
      <c r="J39" s="15" t="s">
        <v>204</v>
      </c>
      <c r="K39" s="28" t="s">
        <v>237</v>
      </c>
      <c r="L39" s="28" t="s">
        <v>238</v>
      </c>
      <c r="M39" s="25">
        <f t="shared" si="0"/>
        <v>39.2</v>
      </c>
      <c r="N39" s="16"/>
      <c r="O39" s="16"/>
      <c r="P39" s="16"/>
      <c r="Q39" s="15"/>
      <c r="R39" s="15"/>
      <c r="S39" s="15" t="s">
        <v>239</v>
      </c>
      <c r="T39" s="27"/>
      <c r="U39" s="34"/>
      <c r="V39" s="34"/>
      <c r="W39" s="16" t="s">
        <v>149</v>
      </c>
      <c r="X39" s="16" t="s">
        <v>150</v>
      </c>
    </row>
    <row r="40" ht="27" spans="1:24">
      <c r="A40" s="14">
        <v>41</v>
      </c>
      <c r="B40" s="15" t="s">
        <v>240</v>
      </c>
      <c r="C40" s="15" t="s">
        <v>200</v>
      </c>
      <c r="D40" s="16" t="s">
        <v>241</v>
      </c>
      <c r="E40" s="16" t="s">
        <v>241</v>
      </c>
      <c r="F40" s="17" t="s">
        <v>242</v>
      </c>
      <c r="G40" s="16" t="s">
        <v>147</v>
      </c>
      <c r="H40" s="15" t="s">
        <v>243</v>
      </c>
      <c r="I40" s="14" t="s">
        <v>203</v>
      </c>
      <c r="J40" s="15" t="s">
        <v>204</v>
      </c>
      <c r="K40" s="28" t="s">
        <v>244</v>
      </c>
      <c r="L40" s="28" t="s">
        <v>245</v>
      </c>
      <c r="M40" s="25">
        <f t="shared" si="0"/>
        <v>34.8</v>
      </c>
      <c r="N40" s="16"/>
      <c r="O40" s="16"/>
      <c r="P40" s="16"/>
      <c r="Q40" s="15"/>
      <c r="R40" s="15"/>
      <c r="S40" s="15" t="s">
        <v>246</v>
      </c>
      <c r="T40" s="27"/>
      <c r="U40" s="34"/>
      <c r="V40" s="34"/>
      <c r="W40" s="16" t="s">
        <v>149</v>
      </c>
      <c r="X40" s="16" t="s">
        <v>150</v>
      </c>
    </row>
    <row r="41" ht="27" spans="1:24">
      <c r="A41" s="14">
        <v>42</v>
      </c>
      <c r="B41" s="15" t="s">
        <v>247</v>
      </c>
      <c r="C41" s="15" t="s">
        <v>205</v>
      </c>
      <c r="D41" s="16" t="s">
        <v>206</v>
      </c>
      <c r="E41" s="16" t="s">
        <v>206</v>
      </c>
      <c r="F41" s="17" t="s">
        <v>207</v>
      </c>
      <c r="G41" s="14" t="s">
        <v>61</v>
      </c>
      <c r="H41" s="15" t="s">
        <v>248</v>
      </c>
      <c r="I41" s="14" t="s">
        <v>203</v>
      </c>
      <c r="J41" s="15" t="s">
        <v>204</v>
      </c>
      <c r="K41" s="28" t="s">
        <v>249</v>
      </c>
      <c r="L41" s="28" t="s">
        <v>250</v>
      </c>
      <c r="M41" s="25">
        <f t="shared" si="0"/>
        <v>41</v>
      </c>
      <c r="N41" s="16"/>
      <c r="O41" s="16"/>
      <c r="P41" s="16"/>
      <c r="Q41" s="15"/>
      <c r="R41" s="15"/>
      <c r="S41" s="15" t="s">
        <v>251</v>
      </c>
      <c r="T41" s="27"/>
      <c r="U41" s="34"/>
      <c r="V41" s="34"/>
      <c r="W41" s="16" t="s">
        <v>149</v>
      </c>
      <c r="X41" s="16" t="s">
        <v>150</v>
      </c>
    </row>
    <row r="42" ht="27" spans="1:24">
      <c r="A42" s="14">
        <v>43</v>
      </c>
      <c r="B42" s="15" t="s">
        <v>252</v>
      </c>
      <c r="C42" s="15" t="s">
        <v>212</v>
      </c>
      <c r="D42" s="14" t="s">
        <v>253</v>
      </c>
      <c r="E42" s="14" t="s">
        <v>253</v>
      </c>
      <c r="F42" s="17" t="s">
        <v>254</v>
      </c>
      <c r="G42" s="14" t="s">
        <v>147</v>
      </c>
      <c r="H42" s="15" t="s">
        <v>255</v>
      </c>
      <c r="I42" s="14" t="s">
        <v>203</v>
      </c>
      <c r="J42" s="15" t="s">
        <v>204</v>
      </c>
      <c r="K42" s="28" t="s">
        <v>256</v>
      </c>
      <c r="L42" s="28" t="s">
        <v>257</v>
      </c>
      <c r="M42" s="25">
        <f t="shared" si="0"/>
        <v>41.9</v>
      </c>
      <c r="N42" s="16"/>
      <c r="O42" s="16"/>
      <c r="P42" s="16"/>
      <c r="Q42" s="15"/>
      <c r="R42" s="15"/>
      <c r="S42" s="15" t="s">
        <v>258</v>
      </c>
      <c r="T42" s="27"/>
      <c r="U42" s="34"/>
      <c r="V42" s="34"/>
      <c r="W42" s="16" t="s">
        <v>149</v>
      </c>
      <c r="X42" s="16" t="s">
        <v>150</v>
      </c>
    </row>
    <row r="43" ht="27" spans="1:24">
      <c r="A43" s="14">
        <v>44</v>
      </c>
      <c r="B43" s="15" t="s">
        <v>259</v>
      </c>
      <c r="C43" s="15" t="s">
        <v>260</v>
      </c>
      <c r="D43" s="16" t="s">
        <v>261</v>
      </c>
      <c r="E43" s="16" t="s">
        <v>261</v>
      </c>
      <c r="F43" s="17" t="s">
        <v>262</v>
      </c>
      <c r="G43" s="14" t="s">
        <v>147</v>
      </c>
      <c r="H43" s="15" t="s">
        <v>263</v>
      </c>
      <c r="I43" s="14" t="s">
        <v>203</v>
      </c>
      <c r="J43" s="15" t="s">
        <v>204</v>
      </c>
      <c r="K43" s="28" t="s">
        <v>264</v>
      </c>
      <c r="L43" s="28" t="s">
        <v>265</v>
      </c>
      <c r="M43" s="25">
        <f t="shared" si="0"/>
        <v>39.5</v>
      </c>
      <c r="N43" s="16"/>
      <c r="O43" s="16"/>
      <c r="P43" s="16"/>
      <c r="Q43" s="15"/>
      <c r="R43" s="15"/>
      <c r="S43" s="15" t="s">
        <v>239</v>
      </c>
      <c r="T43" s="27"/>
      <c r="U43" s="34"/>
      <c r="V43" s="34"/>
      <c r="W43" s="16" t="s">
        <v>149</v>
      </c>
      <c r="X43" s="16" t="s">
        <v>150</v>
      </c>
    </row>
    <row r="44" ht="27" spans="1:24">
      <c r="A44" s="14">
        <v>45</v>
      </c>
      <c r="B44" s="15" t="s">
        <v>266</v>
      </c>
      <c r="C44" s="15" t="s">
        <v>267</v>
      </c>
      <c r="D44" s="16" t="s">
        <v>268</v>
      </c>
      <c r="E44" s="16" t="s">
        <v>268</v>
      </c>
      <c r="F44" s="17" t="s">
        <v>269</v>
      </c>
      <c r="G44" s="14" t="s">
        <v>147</v>
      </c>
      <c r="H44" s="15" t="s">
        <v>270</v>
      </c>
      <c r="I44" s="14" t="s">
        <v>203</v>
      </c>
      <c r="J44" s="15" t="s">
        <v>204</v>
      </c>
      <c r="K44" s="28" t="s">
        <v>271</v>
      </c>
      <c r="L44" s="15" t="s">
        <v>272</v>
      </c>
      <c r="M44" s="25">
        <f t="shared" si="0"/>
        <v>37.6</v>
      </c>
      <c r="N44" s="16"/>
      <c r="O44" s="16"/>
      <c r="P44" s="16"/>
      <c r="Q44" s="15"/>
      <c r="R44" s="15"/>
      <c r="S44" s="15" t="s">
        <v>246</v>
      </c>
      <c r="T44" s="27"/>
      <c r="U44" s="34"/>
      <c r="V44" s="34"/>
      <c r="W44" s="16" t="s">
        <v>149</v>
      </c>
      <c r="X44" s="16" t="s">
        <v>150</v>
      </c>
    </row>
    <row r="45" ht="27" spans="1:24">
      <c r="A45" s="14">
        <v>46</v>
      </c>
      <c r="B45" s="15" t="s">
        <v>273</v>
      </c>
      <c r="C45" s="15" t="s">
        <v>274</v>
      </c>
      <c r="D45" s="16" t="s">
        <v>275</v>
      </c>
      <c r="E45" s="16" t="s">
        <v>275</v>
      </c>
      <c r="F45" s="17" t="s">
        <v>276</v>
      </c>
      <c r="G45" s="14" t="s">
        <v>147</v>
      </c>
      <c r="H45" s="15" t="s">
        <v>277</v>
      </c>
      <c r="I45" s="14" t="s">
        <v>203</v>
      </c>
      <c r="J45" s="15" t="s">
        <v>204</v>
      </c>
      <c r="K45" s="15" t="s">
        <v>278</v>
      </c>
      <c r="L45" s="15" t="s">
        <v>279</v>
      </c>
      <c r="M45" s="25">
        <f t="shared" si="0"/>
        <v>44.2</v>
      </c>
      <c r="N45" s="16"/>
      <c r="O45" s="16"/>
      <c r="P45" s="16"/>
      <c r="Q45" s="15"/>
      <c r="R45" s="15"/>
      <c r="S45" s="15" t="s">
        <v>251</v>
      </c>
      <c r="T45" s="27"/>
      <c r="U45" s="34"/>
      <c r="V45" s="34"/>
      <c r="W45" s="16" t="s">
        <v>149</v>
      </c>
      <c r="X45" s="16" t="s">
        <v>150</v>
      </c>
    </row>
    <row r="46" spans="1:24">
      <c r="A46" s="14">
        <v>47</v>
      </c>
      <c r="B46" s="15" t="s">
        <v>280</v>
      </c>
      <c r="C46" s="15" t="s">
        <v>281</v>
      </c>
      <c r="D46" s="16" t="s">
        <v>230</v>
      </c>
      <c r="E46" s="16" t="s">
        <v>230</v>
      </c>
      <c r="F46" s="14">
        <v>15852350632</v>
      </c>
      <c r="G46" s="14" t="s">
        <v>147</v>
      </c>
      <c r="H46" s="15" t="s">
        <v>282</v>
      </c>
      <c r="I46" s="14" t="s">
        <v>203</v>
      </c>
      <c r="J46" s="15" t="s">
        <v>204</v>
      </c>
      <c r="K46" s="15" t="s">
        <v>283</v>
      </c>
      <c r="L46" s="15" t="s">
        <v>284</v>
      </c>
      <c r="M46" s="25">
        <f t="shared" si="0"/>
        <v>35.2</v>
      </c>
      <c r="N46" s="16"/>
      <c r="O46" s="16"/>
      <c r="P46" s="16"/>
      <c r="Q46" s="15"/>
      <c r="R46" s="15"/>
      <c r="S46" s="15" t="s">
        <v>258</v>
      </c>
      <c r="T46" s="15"/>
      <c r="U46" s="34"/>
      <c r="V46" s="34"/>
      <c r="W46" s="16" t="s">
        <v>149</v>
      </c>
      <c r="X46" s="16" t="s">
        <v>150</v>
      </c>
    </row>
    <row r="47" spans="1:24">
      <c r="A47" s="14" t="s">
        <v>100</v>
      </c>
      <c r="B47" s="15"/>
      <c r="C47" s="15"/>
      <c r="D47" s="16"/>
      <c r="E47" s="16"/>
      <c r="F47" s="17"/>
      <c r="G47" s="16"/>
      <c r="H47" s="15"/>
      <c r="I47" s="14"/>
      <c r="J47" s="17"/>
      <c r="K47" s="15"/>
      <c r="L47" s="25"/>
      <c r="M47" s="25">
        <f t="shared" si="0"/>
        <v>0</v>
      </c>
      <c r="N47" s="16"/>
      <c r="O47" s="16"/>
      <c r="P47" s="16"/>
      <c r="Q47" s="15"/>
      <c r="R47" s="15"/>
      <c r="S47" s="15"/>
      <c r="T47" s="15"/>
      <c r="U47" s="34"/>
      <c r="V47" s="34"/>
      <c r="W47" s="16"/>
      <c r="X47" s="16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2018-10-12T07:09:36Z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